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д.3" sheetId="1" r:id="rId1"/>
    <sheet name="д.5" sheetId="2" r:id="rId2"/>
    <sheet name="д.7" sheetId="3" r:id="rId3"/>
    <sheet name="д.9" sheetId="4" r:id="rId4"/>
    <sheet name="д.19" sheetId="5" r:id="rId5"/>
  </sheets>
  <definedNames>
    <definedName name="_xlnm.Print_Area" localSheetId="4">'д.19'!$A$1:$K$104</definedName>
    <definedName name="_xlnm.Print_Area" localSheetId="0">'д.3'!$A$1:$K$111</definedName>
    <definedName name="_xlnm.Print_Area" localSheetId="1">'д.5'!$A$1:$K$107</definedName>
    <definedName name="_xlnm.Print_Area" localSheetId="2">'д.7'!$A$1:$K$99</definedName>
    <definedName name="_xlnm.Print_Area" localSheetId="3">'д.9'!$A$1:$K$98</definedName>
  </definedNames>
  <calcPr fullCalcOnLoad="1"/>
</workbook>
</file>

<file path=xl/sharedStrings.xml><?xml version="1.0" encoding="utf-8"?>
<sst xmlns="http://schemas.openxmlformats.org/spreadsheetml/2006/main" count="554" uniqueCount="157">
  <si>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</si>
  <si>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</si>
  <si>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</si>
  <si>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</si>
  <si>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ГОРНЯКОВ УЛ, д.3</t>
  </si>
  <si>
    <t>Площадь дома: 3 825 кв.м.</t>
  </si>
  <si>
    <t>Количество квартир: 109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</si>
  <si>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</si>
  <si>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</si>
  <si>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</si>
  <si>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</si>
  <si>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</si>
  <si>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</si>
  <si>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</si>
  <si>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</si>
  <si>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</si>
  <si>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</si>
  <si>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</si>
  <si>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</si>
  <si>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</si>
  <si>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</si>
  <si>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</si>
  <si>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</si>
  <si>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</si>
  <si>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Мытье лестничных площадок и маршей</t>
  </si>
  <si>
    <t xml:space="preserve">Летняя уборка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</si>
  <si>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</si>
  <si>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</si>
  <si>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</si>
  <si>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</si>
  <si>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</si>
  <si>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</si>
  <si>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</si>
  <si>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свежевыпавшего снега в дни сильных снегопадов мех. </t>
  </si>
  <si>
    <t>Сбор и вывоз твердых бытовых отходов</t>
  </si>
  <si>
    <t>Сбор и вывоз крупногабаритных отходов</t>
  </si>
  <si>
    <t>Очистка подъездных козырьков от снега</t>
  </si>
  <si>
    <t>СЕЗОННАЯ ЭКСПЛУАТАЦИЯ</t>
  </si>
  <si>
    <t>Текущие обслуживание Инженерного оборудования при подготовке к сез. экспл.</t>
  </si>
  <si>
    <t xml:space="preserve">Техническое обслуживание Строительных конструкций при подготовке к сез. экспл. </t>
  </si>
  <si>
    <t>Техническое обслуживание и осмотры строительных конструкций</t>
  </si>
  <si>
    <t>Техническое обслуживание и осмотры инженерного оборудования</t>
  </si>
  <si>
    <t>Текущие ремонты строительных конструкций</t>
  </si>
  <si>
    <t>Замена стекла</t>
  </si>
  <si>
    <t>Ремонт козырьков</t>
  </si>
  <si>
    <t>Техническое обслуживание Системы холодного водоснабжения</t>
  </si>
  <si>
    <t>Техническое обслуживание и незначительные ремонты системы холодного водоснабжения</t>
  </si>
  <si>
    <t>Техническое обслуживание Системы горячего водоснабжения</t>
  </si>
  <si>
    <t>Техническое обслуживание и незначительные ремонты системы горячего водоснабжения</t>
  </si>
  <si>
    <t>Техническое обслуживание Системы водоотведения</t>
  </si>
  <si>
    <t>Техническое обслуживание Системы теплоснабжения</t>
  </si>
  <si>
    <t>Техническое обслуживание системы теплоснабжения</t>
  </si>
  <si>
    <t>Техническое обслуживание Системы электроснабжения</t>
  </si>
  <si>
    <t>Замена электроламп</t>
  </si>
  <si>
    <t>Планово предупредительные ремонты системы электроснабжения</t>
  </si>
  <si>
    <t>установлено реле</t>
  </si>
  <si>
    <t>Техническое обслуживание Системы вентиляции</t>
  </si>
  <si>
    <t>Техническое обслуживание Ливневых канализаций</t>
  </si>
  <si>
    <t>Текущий ремонты Системы теплоснабжения</t>
  </si>
  <si>
    <t>Услуги по планово-профилактическому обслуживанию теплопункта</t>
  </si>
  <si>
    <t>Устройство автоматической линии подпитки системы отопления</t>
  </si>
  <si>
    <t>Текущий ремонт Системы вентиляции</t>
  </si>
  <si>
    <t>Замена вентиляторов</t>
  </si>
  <si>
    <t>Замена отдельных участков и устранение неисправностей вент. коробок</t>
  </si>
  <si>
    <t>Замена подшипников</t>
  </si>
  <si>
    <t>Замена ремней</t>
  </si>
  <si>
    <t>Ремонт вентеляционной трубы</t>
  </si>
  <si>
    <t>осмотр трубы</t>
  </si>
  <si>
    <t>регулировка сливного бачка</t>
  </si>
  <si>
    <t xml:space="preserve">Общие мероприятия по техническому обслуживанию </t>
  </si>
  <si>
    <t>Проведение обходов, технич. осмотров систем теплосн-ия, ГВС, ХВС, водоот-ия и внутр. водостока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</si>
  <si>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</si>
  <si>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</si>
  <si>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</si>
  <si>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</si>
  <si>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Производственно-технический отдел</t>
  </si>
  <si>
    <t>Содержание и текущий ремонт общего имущества</t>
  </si>
  <si>
    <t xml:space="preserve">Устройство автоматических линий подпитки системы отопления </t>
  </si>
  <si>
    <t>Подача тепловой энергии в систему отопления</t>
  </si>
  <si>
    <t>ИНЖЕНЕРНОЕ ОБОРУДОВАНИЕ:СИСТЕМА ГОРЯЧЕГО И ХОЛОДНОГО ВОДОСНАБЖЕНИЯ МКД</t>
  </si>
  <si>
    <t>Проверка, регулировка, замена запорной арматуры</t>
  </si>
  <si>
    <t>обследование трубопровода в квартирах по поводу обнаружения течи и устранение</t>
  </si>
  <si>
    <t>Осмотр батарей, трубопроводов, подтяжка сальников</t>
  </si>
  <si>
    <t>Осмотр трубопроводов водоснабжения, уплотнение резбовых соединений</t>
  </si>
  <si>
    <t>замена медного трубопрвода</t>
  </si>
  <si>
    <t>смена прокладки на гайке, уплотнили резьбу</t>
  </si>
  <si>
    <t>Проверка и ремонт труб внутреннего и наружного водостока</t>
  </si>
  <si>
    <t>устранение течи</t>
  </si>
  <si>
    <t>Прочистка и промывка канализационных лежаков и выпусков</t>
  </si>
  <si>
    <t>Прочистка трубы</t>
  </si>
  <si>
    <t>ИНЖЕНЕРНОЕ ОБОРУДОВАНИЕ:ЭЛЕКТРООБОРУДОВАНИЕ</t>
  </si>
  <si>
    <t>Замена элементов системы внутридомового об-ия (лампы, розетки, выключатели, реле, автоматы и т.д)</t>
  </si>
  <si>
    <t>Замена ламп накаливания</t>
  </si>
  <si>
    <t>Кнопки звонка</t>
  </si>
  <si>
    <t>ИНЖЕНЕРНОЕ ОБОРУДОВАНИЕ:СИСТЕМА ТЕПЛОСНАБЖЕНИЯ</t>
  </si>
  <si>
    <t>ремонт и установка батареи</t>
  </si>
  <si>
    <t>ИНЖЕНЕРНОЕ ОБОРУДОВАНИЕ:СИСТЕМА ГОРЯЧЕГО ВОДОСНАБЖЕНИЯ</t>
  </si>
  <si>
    <t>Ремонт или замена регулирующей арматуры</t>
  </si>
  <si>
    <t>набивка сальника</t>
  </si>
  <si>
    <t>Замена отдельных элементов системы вентиляции (ремни, подшипники и т.д.)</t>
  </si>
  <si>
    <t>Паспортный стол</t>
  </si>
  <si>
    <t>Рассчетно-кассовое обслуживание</t>
  </si>
  <si>
    <t>ИТОГО</t>
  </si>
  <si>
    <t>Директор</t>
  </si>
  <si>
    <t>А.И.Колотов</t>
  </si>
  <si>
    <t>Адрес: ГОРНЯКОВ УЛ, д.5</t>
  </si>
  <si>
    <t>Площадь дома: 2 609,2 кв.м.</t>
  </si>
  <si>
    <t>Количество квартир: 50</t>
  </si>
  <si>
    <t>КАПИТАЛЬНЫЙ РЕМОНТ</t>
  </si>
  <si>
    <t>Ремонт подъездов</t>
  </si>
  <si>
    <t>Ремонт отдельных участков или элементов дверных полотен</t>
  </si>
  <si>
    <t>Техническое обслуживание и незначительные ремонты системы теплоснабжения</t>
  </si>
  <si>
    <t>1 подъезд, ремонт кнопки на 1 этаже</t>
  </si>
  <si>
    <t>Замена отдельных участков трубопроводов и выпусков</t>
  </si>
  <si>
    <t>смена трубопровода</t>
  </si>
  <si>
    <t>уплотнили соединение на канализационной трубе</t>
  </si>
  <si>
    <t>Замена реле</t>
  </si>
  <si>
    <t>Ликвидация воздушных пробок в стояках и приборах отопления</t>
  </si>
  <si>
    <t>Выпуск воздуха из системы отопления по стояку</t>
  </si>
  <si>
    <t>Адрес: ГОРНЯКОВ УЛ, д.7</t>
  </si>
  <si>
    <t>Площадь дома: 3 617,8 кв.м.</t>
  </si>
  <si>
    <t xml:space="preserve"> осмотр и регулировка системы отопления</t>
  </si>
  <si>
    <t>Адрес: ГОРНЯКОВ УЛ, д.9</t>
  </si>
  <si>
    <t>Площадь дома: 2 241,7 кв.м.</t>
  </si>
  <si>
    <t>Количество квартир: 64</t>
  </si>
  <si>
    <t>Проверка стояков ГВС</t>
  </si>
  <si>
    <t>подтянули гайку</t>
  </si>
  <si>
    <t>Адрес: ГОРНЯКОВ УЛ, д.19</t>
  </si>
  <si>
    <t>Площадь дома: 3 074,63 кв.м.</t>
  </si>
  <si>
    <t>Количество квартир: 60</t>
  </si>
  <si>
    <t>Аренда</t>
  </si>
  <si>
    <t>Арендаторы</t>
  </si>
  <si>
    <t xml:space="preserve">Техническое обслуживание и осмотры строительных конструкций </t>
  </si>
  <si>
    <t>ревизия разводки, прочистка труб, перемотка гаек</t>
  </si>
  <si>
    <t>Создание необходимого запаса материалов</t>
  </si>
  <si>
    <t>пропуск воды</t>
  </si>
  <si>
    <t>Сбор и вывоз бытовых отходов</t>
  </si>
  <si>
    <t>ИНЖЕНЕРНОЕ ОБОРУДОВАНИЕ:ОБЩИЕ МЕРОПРИЯТИЯ</t>
  </si>
  <si>
    <t>ИНЖЕНЕРНОЕ ОБОРУДОВАНИЕ:СИСТЕМА ВЕНТИЛЯЦИИ</t>
  </si>
  <si>
    <t xml:space="preserve">ИНЖЕНЕРНОЕ ОБОРУДОВАНИЕ:СИСТЕМА ВОДООТВЕДЕНИЯ </t>
  </si>
  <si>
    <t>ИНЖЕНЕРНОЕ ОБОРУДОВАНИЕ:СИСТЕМА ХОЛОДНОГО ВОДОСНАБЖЕНИЯ</t>
  </si>
  <si>
    <t>ИНЖЕНЕРНОЕ ОБОРУДОВАНИЕ:ЛИВНЕВЫЕ КАНАЛИЗАЦИИ</t>
  </si>
  <si>
    <t>СТРОИТЕЛЬНЫЕ КОНСТРУКЦИИ И ИХ ЭЛЕМЕНТЫ</t>
  </si>
  <si>
    <t>Замена  на новый дв.доводчик "Boss"-1 шт.</t>
  </si>
  <si>
    <t>Осмотр вх.двери</t>
  </si>
  <si>
    <t xml:space="preserve">Дверь отрегулирована </t>
  </si>
  <si>
    <t>Регулировка доводчика, смазка дверей</t>
  </si>
  <si>
    <t>Техническое обслуживание Инженерного оборудования при подг. сез. экспл.</t>
  </si>
  <si>
    <t xml:space="preserve">ИНЖЕНЕРНОЕ ОБОРУДОВАНИЕ:СИСТЕМА ГОРЯЧЕГО И ХОЛОДНОГО ВОДОСНАБЖЕНИЯ </t>
  </si>
  <si>
    <t>Осмотр трубопроводов водоснабжения, уплотнение резьбовых соединений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</si>
  <si>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</si>
  <si>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Сдвигание  свежевыпавшего снега толщиной слоя свыше 2 см (ручная)</t>
  </si>
  <si>
    <t>включ.автомат</t>
  </si>
  <si>
    <t>Ремонт вентиляторов</t>
  </si>
  <si>
    <t>Ремонт вентустановки</t>
  </si>
  <si>
    <t>Инженерное оборудование: система вентиляции ППР</t>
  </si>
  <si>
    <t xml:space="preserve">Влажное подметание лестничных площадок, маршей, тамбуров, выше третьего этажа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</si>
</sst>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5" fillId="0" borderId="0" xfId="54" applyFont="1" applyAlignment="1">
      <alignment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5" fillId="0" borderId="0" xfId="56" applyFont="1" applyAlignment="1">
      <alignment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33" borderId="12" xfId="53" applyFont="1" applyFill="1" applyBorder="1" applyAlignment="1">
      <alignment horizontal="right" wrapText="1"/>
      <protection/>
    </xf>
    <xf numFmtId="0" fontId="3" fillId="33" borderId="13" xfId="53" applyFont="1" applyFill="1" applyBorder="1" applyAlignment="1">
      <alignment horizontal="right" wrapText="1"/>
      <protection/>
    </xf>
    <xf numFmtId="0" fontId="3" fillId="33" borderId="10" xfId="53" applyFont="1" applyFill="1" applyBorder="1" applyAlignment="1">
      <alignment horizontal="right" wrapText="1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2" fontId="3" fillId="0" borderId="11" xfId="54" applyNumberFormat="1" applyFont="1" applyBorder="1" applyAlignment="1">
      <alignment horizontal="right"/>
      <protection/>
    </xf>
    <xf numFmtId="0" fontId="6" fillId="0" borderId="12" xfId="54" applyFont="1" applyBorder="1" applyAlignment="1">
      <alignment/>
      <protection/>
    </xf>
    <xf numFmtId="2" fontId="4" fillId="0" borderId="10" xfId="54" applyNumberFormat="1" applyFont="1" applyBorder="1" applyAlignment="1">
      <alignment horizontal="right"/>
      <protection/>
    </xf>
    <xf numFmtId="2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/>
      <protection/>
    </xf>
    <xf numFmtId="164" fontId="3" fillId="0" borderId="11" xfId="54" applyNumberFormat="1" applyFont="1" applyBorder="1" applyAlignment="1">
      <alignment horizontal="right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" fontId="3" fillId="0" borderId="11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/>
      <protection/>
    </xf>
    <xf numFmtId="1" fontId="4" fillId="0" borderId="10" xfId="54" applyNumberFormat="1" applyFont="1" applyBorder="1" applyAlignment="1">
      <alignment horizontal="right"/>
      <protection/>
    </xf>
    <xf numFmtId="1" fontId="3" fillId="0" borderId="12" xfId="54" applyNumberFormat="1" applyFont="1" applyBorder="1" applyAlignment="1">
      <alignment horizontal="right"/>
      <protection/>
    </xf>
    <xf numFmtId="1" fontId="3" fillId="0" borderId="13" xfId="54" applyNumberFormat="1" applyFont="1" applyBorder="1" applyAlignment="1">
      <alignment horizontal="right"/>
      <protection/>
    </xf>
    <xf numFmtId="1" fontId="3" fillId="0" borderId="10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33" borderId="12" xfId="55" applyFont="1" applyFill="1" applyBorder="1" applyAlignment="1">
      <alignment horizontal="left" wrapText="1"/>
      <protection/>
    </xf>
    <xf numFmtId="2" fontId="3" fillId="0" borderId="11" xfId="55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164" fontId="3" fillId="0" borderId="11" xfId="55" applyNumberFormat="1" applyFont="1" applyBorder="1" applyAlignment="1">
      <alignment horizontal="right"/>
      <protection/>
    </xf>
    <xf numFmtId="0" fontId="6" fillId="0" borderId="12" xfId="55" applyFont="1" applyBorder="1" applyAlignment="1">
      <alignment/>
      <protection/>
    </xf>
    <xf numFmtId="2" fontId="4" fillId="0" borderId="10" xfId="55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1" fontId="3" fillId="0" borderId="11" xfId="55" applyNumberFormat="1" applyFont="1" applyBorder="1" applyAlignment="1">
      <alignment horizontal="right"/>
      <protection/>
    </xf>
    <xf numFmtId="0" fontId="3" fillId="33" borderId="12" xfId="55" applyFont="1" applyFill="1" applyBorder="1" applyAlignment="1">
      <alignment horizontal="left" wrapText="1"/>
      <protection/>
    </xf>
    <xf numFmtId="0" fontId="3" fillId="0" borderId="11" xfId="55" applyFont="1" applyBorder="1" applyAlignment="1">
      <alignment/>
      <protection/>
    </xf>
    <xf numFmtId="0" fontId="3" fillId="0" borderId="11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33" borderId="12" xfId="56" applyFont="1" applyFill="1" applyBorder="1" applyAlignment="1">
      <alignment horizontal="left" wrapText="1"/>
      <protection/>
    </xf>
    <xf numFmtId="164" fontId="3" fillId="0" borderId="11" xfId="56" applyNumberFormat="1" applyFont="1" applyBorder="1" applyAlignment="1">
      <alignment horizontal="right"/>
      <protection/>
    </xf>
    <xf numFmtId="2" fontId="3" fillId="0" borderId="11" xfId="56" applyNumberFormat="1" applyFont="1" applyBorder="1" applyAlignment="1">
      <alignment horizontal="right"/>
      <protection/>
    </xf>
    <xf numFmtId="0" fontId="4" fillId="33" borderId="11" xfId="56" applyFont="1" applyFill="1" applyBorder="1" applyAlignment="1">
      <alignment horizontal="left" wrapText="1"/>
      <protection/>
    </xf>
    <xf numFmtId="0" fontId="3" fillId="0" borderId="11" xfId="56" applyFont="1" applyBorder="1" applyAlignment="1">
      <alignment horizontal="left" wrapText="1"/>
      <protection/>
    </xf>
    <xf numFmtId="1" fontId="3" fillId="0" borderId="11" xfId="56" applyNumberFormat="1" applyFont="1" applyBorder="1" applyAlignment="1">
      <alignment horizontal="right"/>
      <protection/>
    </xf>
    <xf numFmtId="0" fontId="3" fillId="0" borderId="11" xfId="56" applyFont="1" applyBorder="1" applyAlignment="1">
      <alignment/>
      <protection/>
    </xf>
    <xf numFmtId="0" fontId="3" fillId="0" borderId="11" xfId="56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2" fontId="3" fillId="0" borderId="0" xfId="56" applyNumberFormat="1" applyFont="1" applyAlignment="1">
      <alignment horizontal="right"/>
      <protection/>
    </xf>
    <xf numFmtId="0" fontId="2" fillId="0" borderId="0" xfId="56" applyFont="1" applyAlignment="1">
      <alignment/>
      <protection/>
    </xf>
    <xf numFmtId="0" fontId="6" fillId="0" borderId="12" xfId="56" applyFont="1" applyBorder="1" applyAlignment="1">
      <alignment/>
      <protection/>
    </xf>
    <xf numFmtId="2" fontId="4" fillId="0" borderId="10" xfId="56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4" fillId="33" borderId="12" xfId="52" applyFont="1" applyFill="1" applyBorder="1" applyAlignment="1">
      <alignment horizontal="left" wrapText="1"/>
      <protection/>
    </xf>
    <xf numFmtId="1" fontId="3" fillId="0" borderId="11" xfId="52" applyNumberFormat="1" applyFont="1" applyBorder="1" applyAlignment="1">
      <alignment horizontal="right"/>
      <protection/>
    </xf>
    <xf numFmtId="2" fontId="3" fillId="0" borderId="11" xfId="52" applyNumberFormat="1" applyFont="1" applyBorder="1" applyAlignment="1">
      <alignment horizontal="right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right"/>
      <protection/>
    </xf>
    <xf numFmtId="0" fontId="3" fillId="0" borderId="11" xfId="52" applyFont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19" xfId="52"/>
    <cellStyle name="Обычный_д.3" xfId="53"/>
    <cellStyle name="Обычный_д.5" xfId="54"/>
    <cellStyle name="Обычный_д.7" xfId="55"/>
    <cellStyle name="Обычный_д.9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98">
      <selection activeCell="K111" sqref="A1:K111"/>
    </sheetView>
  </sheetViews>
  <sheetFormatPr defaultColWidth="9.140625" defaultRowHeight="15"/>
  <cols>
    <col min="9" max="9" width="8.28125" style="0" customWidth="1"/>
    <col min="11" max="11" width="8.71093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>
      <c r="A5" s="2" t="s">
        <v>3</v>
      </c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 t="s">
        <v>4</v>
      </c>
      <c r="B7" s="3"/>
      <c r="C7" s="3"/>
      <c r="D7" s="3"/>
      <c r="E7" s="3"/>
      <c r="F7" s="3" t="s">
        <v>5</v>
      </c>
      <c r="G7" s="3"/>
      <c r="H7" s="3"/>
      <c r="I7" s="39" t="s">
        <v>6</v>
      </c>
      <c r="J7" s="39"/>
      <c r="K7" s="39"/>
    </row>
    <row r="8" spans="1:11" ht="15">
      <c r="A8" s="4" t="s">
        <v>7</v>
      </c>
      <c r="B8" s="3"/>
      <c r="C8" s="3"/>
      <c r="D8" s="3"/>
      <c r="E8" s="3" t="s">
        <v>8</v>
      </c>
      <c r="F8" s="3"/>
      <c r="G8" s="3"/>
      <c r="H8" s="35">
        <v>212882.21</v>
      </c>
      <c r="I8" s="35"/>
      <c r="J8" s="3" t="s">
        <v>9</v>
      </c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7" t="s">
        <v>10</v>
      </c>
      <c r="B10" s="37"/>
      <c r="C10" s="37"/>
      <c r="D10" s="37"/>
      <c r="E10" s="37"/>
      <c r="F10" s="36" t="s">
        <v>11</v>
      </c>
      <c r="G10" s="36"/>
      <c r="H10" s="36" t="s">
        <v>12</v>
      </c>
      <c r="I10" s="36"/>
      <c r="J10" s="36" t="s">
        <v>13</v>
      </c>
      <c r="K10" s="36"/>
    </row>
    <row r="11" spans="1:11" ht="15">
      <c r="A11" s="37" t="s">
        <v>14</v>
      </c>
      <c r="B11" s="37"/>
      <c r="C11" s="37"/>
      <c r="D11" s="37"/>
      <c r="E11" s="37"/>
      <c r="F11" s="31">
        <v>121464.12</v>
      </c>
      <c r="G11" s="31"/>
      <c r="H11" s="31">
        <v>120681.33</v>
      </c>
      <c r="I11" s="31"/>
      <c r="J11" s="31">
        <v>782.79</v>
      </c>
      <c r="K11" s="31"/>
    </row>
    <row r="12" spans="1:11" ht="15">
      <c r="A12" s="37" t="s">
        <v>15</v>
      </c>
      <c r="B12" s="37"/>
      <c r="C12" s="37"/>
      <c r="D12" s="37"/>
      <c r="E12" s="37"/>
      <c r="F12" s="31">
        <v>121464.12</v>
      </c>
      <c r="G12" s="31"/>
      <c r="H12" s="31">
        <v>120681.33</v>
      </c>
      <c r="I12" s="31"/>
      <c r="J12" s="31">
        <v>782.79</v>
      </c>
      <c r="K12" s="31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 t="s">
        <v>16</v>
      </c>
      <c r="B14" s="3"/>
      <c r="C14" s="3"/>
      <c r="D14" s="35">
        <v>333563.54</v>
      </c>
      <c r="E14" s="35"/>
      <c r="F14" s="3" t="s">
        <v>9</v>
      </c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" t="s">
        <v>17</v>
      </c>
      <c r="B16" s="3"/>
      <c r="C16" s="3"/>
      <c r="D16" s="3"/>
      <c r="E16" s="3"/>
      <c r="F16" s="3"/>
      <c r="G16" s="3"/>
      <c r="H16" s="35"/>
      <c r="I16" s="35"/>
      <c r="J16" s="3"/>
      <c r="K16" s="3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7" t="s">
        <v>10</v>
      </c>
      <c r="B18" s="37"/>
      <c r="C18" s="37"/>
      <c r="D18" s="37"/>
      <c r="E18" s="37"/>
      <c r="F18" s="36" t="s">
        <v>11</v>
      </c>
      <c r="G18" s="36"/>
      <c r="H18" s="36" t="s">
        <v>12</v>
      </c>
      <c r="I18" s="36"/>
      <c r="J18" s="36" t="s">
        <v>13</v>
      </c>
      <c r="K18" s="36"/>
    </row>
    <row r="19" spans="1:11" ht="15">
      <c r="A19" s="37" t="s">
        <v>14</v>
      </c>
      <c r="B19" s="37"/>
      <c r="C19" s="37"/>
      <c r="D19" s="37"/>
      <c r="E19" s="37"/>
      <c r="F19" s="31">
        <v>552540.24</v>
      </c>
      <c r="G19" s="31"/>
      <c r="H19" s="31">
        <v>545707.69</v>
      </c>
      <c r="I19" s="31"/>
      <c r="J19" s="31">
        <v>6832.55</v>
      </c>
      <c r="K19" s="31"/>
    </row>
    <row r="20" spans="1:11" ht="15">
      <c r="A20" s="37" t="s">
        <v>15</v>
      </c>
      <c r="B20" s="37"/>
      <c r="C20" s="37"/>
      <c r="D20" s="37"/>
      <c r="E20" s="37"/>
      <c r="F20" s="31">
        <v>552540.24</v>
      </c>
      <c r="G20" s="31"/>
      <c r="H20" s="31">
        <v>545707.69</v>
      </c>
      <c r="I20" s="31"/>
      <c r="J20" s="31">
        <v>6832.55</v>
      </c>
      <c r="K20" s="31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0" ht="32.25">
      <c r="A22" s="36" t="s">
        <v>18</v>
      </c>
      <c r="B22" s="36"/>
      <c r="C22" s="36"/>
      <c r="D22" s="36" t="s">
        <v>19</v>
      </c>
      <c r="E22" s="36"/>
      <c r="F22" s="36"/>
      <c r="G22" s="36"/>
      <c r="H22" s="36" t="s">
        <v>20</v>
      </c>
      <c r="I22" s="36"/>
      <c r="J22" s="26" t="s">
        <v>150</v>
      </c>
    </row>
    <row r="23" spans="1:10" ht="15" customHeight="1">
      <c r="A23" s="32" t="s">
        <v>21</v>
      </c>
      <c r="B23" s="32"/>
      <c r="C23" s="32"/>
      <c r="D23" s="32"/>
      <c r="E23" s="32"/>
      <c r="F23" s="32"/>
      <c r="G23" s="5"/>
      <c r="H23" s="31">
        <v>239728.04</v>
      </c>
      <c r="I23" s="31"/>
      <c r="J23" s="27">
        <f>H23/12/3825</f>
        <v>5.22283311546841</v>
      </c>
    </row>
    <row r="24" spans="1:10" ht="15" customHeight="1">
      <c r="A24" s="32" t="s">
        <v>22</v>
      </c>
      <c r="B24" s="32"/>
      <c r="C24" s="32"/>
      <c r="D24" s="32"/>
      <c r="E24" s="32"/>
      <c r="F24" s="32"/>
      <c r="G24" s="5"/>
      <c r="H24" s="31">
        <v>43831.69</v>
      </c>
      <c r="I24" s="31"/>
      <c r="J24" s="27">
        <f aca="true" t="shared" si="0" ref="J24:J73">H24/12/3825</f>
        <v>0.9549387799564271</v>
      </c>
    </row>
    <row r="25" spans="1:10" ht="28.5" customHeight="1">
      <c r="A25" s="29"/>
      <c r="B25" s="29"/>
      <c r="C25" s="29"/>
      <c r="D25" s="30" t="s">
        <v>23</v>
      </c>
      <c r="E25" s="30"/>
      <c r="F25" s="30"/>
      <c r="G25" s="30"/>
      <c r="H25" s="31">
        <v>21266.28</v>
      </c>
      <c r="I25" s="31"/>
      <c r="J25" s="27">
        <f t="shared" si="0"/>
        <v>0.4633176470588235</v>
      </c>
    </row>
    <row r="26" spans="1:10" ht="41.25" customHeight="1">
      <c r="A26" s="29"/>
      <c r="B26" s="29"/>
      <c r="C26" s="29"/>
      <c r="D26" s="30" t="s">
        <v>156</v>
      </c>
      <c r="E26" s="30"/>
      <c r="F26" s="30"/>
      <c r="G26" s="30"/>
      <c r="H26" s="31">
        <v>11589.88</v>
      </c>
      <c r="I26" s="31"/>
      <c r="J26" s="27">
        <f t="shared" si="0"/>
        <v>0.2525028322440087</v>
      </c>
    </row>
    <row r="27" spans="1:10" ht="15" customHeight="1">
      <c r="A27" s="29"/>
      <c r="B27" s="29"/>
      <c r="C27" s="29"/>
      <c r="D27" s="30" t="s">
        <v>24</v>
      </c>
      <c r="E27" s="30"/>
      <c r="F27" s="30"/>
      <c r="G27" s="30"/>
      <c r="H27" s="31">
        <v>10975.53</v>
      </c>
      <c r="I27" s="31"/>
      <c r="J27" s="27">
        <f t="shared" si="0"/>
        <v>0.2391183006535948</v>
      </c>
    </row>
    <row r="28" spans="1:10" ht="15" customHeight="1">
      <c r="A28" s="32" t="s">
        <v>25</v>
      </c>
      <c r="B28" s="32"/>
      <c r="C28" s="32"/>
      <c r="D28" s="32"/>
      <c r="E28" s="32"/>
      <c r="F28" s="32"/>
      <c r="G28" s="5"/>
      <c r="H28" s="31">
        <v>6955.76</v>
      </c>
      <c r="I28" s="31"/>
      <c r="J28" s="27">
        <f t="shared" si="0"/>
        <v>0.15154161220043572</v>
      </c>
    </row>
    <row r="29" spans="1:10" ht="26.25" customHeight="1">
      <c r="A29" s="29"/>
      <c r="B29" s="29"/>
      <c r="C29" s="29"/>
      <c r="D29" s="30" t="s">
        <v>26</v>
      </c>
      <c r="E29" s="30"/>
      <c r="F29" s="30"/>
      <c r="G29" s="30"/>
      <c r="H29" s="31">
        <v>2039.68</v>
      </c>
      <c r="I29" s="31"/>
      <c r="J29" s="27">
        <f t="shared" si="0"/>
        <v>0.044437472766884534</v>
      </c>
    </row>
    <row r="30" spans="1:10" ht="15" customHeight="1">
      <c r="A30" s="29"/>
      <c r="B30" s="29"/>
      <c r="C30" s="29"/>
      <c r="D30" s="30" t="s">
        <v>27</v>
      </c>
      <c r="E30" s="30"/>
      <c r="F30" s="30"/>
      <c r="G30" s="30"/>
      <c r="H30" s="31">
        <v>4916.08</v>
      </c>
      <c r="I30" s="31"/>
      <c r="J30" s="27">
        <f t="shared" si="0"/>
        <v>0.1071041394335512</v>
      </c>
    </row>
    <row r="31" spans="1:10" ht="15" customHeight="1">
      <c r="A31" s="32" t="s">
        <v>28</v>
      </c>
      <c r="B31" s="32"/>
      <c r="C31" s="32"/>
      <c r="D31" s="32"/>
      <c r="E31" s="32"/>
      <c r="F31" s="32"/>
      <c r="G31" s="5"/>
      <c r="H31" s="31">
        <v>40348.55</v>
      </c>
      <c r="I31" s="31"/>
      <c r="J31" s="27">
        <f t="shared" si="0"/>
        <v>0.8790533769063182</v>
      </c>
    </row>
    <row r="32" spans="1:10" ht="15" customHeight="1">
      <c r="A32" s="29"/>
      <c r="B32" s="29"/>
      <c r="C32" s="29"/>
      <c r="D32" s="30" t="s">
        <v>36</v>
      </c>
      <c r="E32" s="30"/>
      <c r="F32" s="30"/>
      <c r="G32" s="30"/>
      <c r="H32" s="31">
        <v>2281.02</v>
      </c>
      <c r="I32" s="31"/>
      <c r="J32" s="27">
        <f t="shared" si="0"/>
        <v>0.04969542483660131</v>
      </c>
    </row>
    <row r="33" spans="1:10" ht="27.75" customHeight="1">
      <c r="A33" s="29"/>
      <c r="B33" s="29"/>
      <c r="C33" s="29"/>
      <c r="D33" s="30" t="s">
        <v>29</v>
      </c>
      <c r="E33" s="30"/>
      <c r="F33" s="30"/>
      <c r="G33" s="30"/>
      <c r="H33" s="31">
        <v>9437.92</v>
      </c>
      <c r="I33" s="31"/>
      <c r="J33" s="27">
        <f t="shared" si="0"/>
        <v>0.20561917211328976</v>
      </c>
    </row>
    <row r="34" spans="1:10" ht="27.75" customHeight="1">
      <c r="A34" s="29"/>
      <c r="B34" s="29"/>
      <c r="C34" s="29"/>
      <c r="D34" s="30" t="s">
        <v>30</v>
      </c>
      <c r="E34" s="30"/>
      <c r="F34" s="30"/>
      <c r="G34" s="30"/>
      <c r="H34" s="31">
        <v>5264.28</v>
      </c>
      <c r="I34" s="31"/>
      <c r="J34" s="27">
        <f t="shared" si="0"/>
        <v>0.11469019607843137</v>
      </c>
    </row>
    <row r="35" spans="1:10" ht="28.5" customHeight="1">
      <c r="A35" s="29"/>
      <c r="B35" s="29"/>
      <c r="C35" s="29"/>
      <c r="D35" s="30" t="s">
        <v>31</v>
      </c>
      <c r="E35" s="30"/>
      <c r="F35" s="30"/>
      <c r="G35" s="30"/>
      <c r="H35" s="31">
        <v>5097.28</v>
      </c>
      <c r="I35" s="31"/>
      <c r="J35" s="27">
        <f t="shared" si="0"/>
        <v>0.11105185185185185</v>
      </c>
    </row>
    <row r="36" spans="1:10" ht="15" customHeight="1">
      <c r="A36" s="29"/>
      <c r="B36" s="29"/>
      <c r="C36" s="29"/>
      <c r="D36" s="30" t="s">
        <v>32</v>
      </c>
      <c r="E36" s="30"/>
      <c r="F36" s="30"/>
      <c r="G36" s="30"/>
      <c r="H36" s="33">
        <v>8235</v>
      </c>
      <c r="I36" s="33"/>
      <c r="J36" s="27">
        <f t="shared" si="0"/>
        <v>0.17941176470588235</v>
      </c>
    </row>
    <row r="37" spans="1:10" ht="27.75" customHeight="1">
      <c r="A37" s="29"/>
      <c r="B37" s="29"/>
      <c r="C37" s="29"/>
      <c r="D37" s="30" t="s">
        <v>151</v>
      </c>
      <c r="E37" s="30"/>
      <c r="F37" s="30"/>
      <c r="G37" s="30"/>
      <c r="H37" s="31">
        <v>6881.16</v>
      </c>
      <c r="I37" s="31"/>
      <c r="J37" s="27">
        <f t="shared" si="0"/>
        <v>0.14991633986928105</v>
      </c>
    </row>
    <row r="38" spans="1:10" ht="27" customHeight="1">
      <c r="A38" s="29"/>
      <c r="B38" s="29"/>
      <c r="C38" s="29"/>
      <c r="D38" s="30" t="s">
        <v>33</v>
      </c>
      <c r="E38" s="30"/>
      <c r="F38" s="30"/>
      <c r="G38" s="30"/>
      <c r="H38" s="31">
        <v>3151.89</v>
      </c>
      <c r="I38" s="31"/>
      <c r="J38" s="27">
        <f t="shared" si="0"/>
        <v>0.06866862745098039</v>
      </c>
    </row>
    <row r="39" spans="1:10" ht="15" customHeight="1">
      <c r="A39" s="32" t="s">
        <v>136</v>
      </c>
      <c r="B39" s="32"/>
      <c r="C39" s="32"/>
      <c r="D39" s="32"/>
      <c r="E39" s="32"/>
      <c r="F39" s="32"/>
      <c r="G39" s="5"/>
      <c r="H39" s="31">
        <v>148592.04</v>
      </c>
      <c r="I39" s="31"/>
      <c r="J39" s="27">
        <f t="shared" si="0"/>
        <v>3.2372993464052287</v>
      </c>
    </row>
    <row r="40" spans="1:10" ht="15" customHeight="1">
      <c r="A40" s="29"/>
      <c r="B40" s="29"/>
      <c r="C40" s="29"/>
      <c r="D40" s="30" t="s">
        <v>35</v>
      </c>
      <c r="E40" s="30"/>
      <c r="F40" s="30"/>
      <c r="G40" s="30"/>
      <c r="H40" s="31">
        <v>6302.04</v>
      </c>
      <c r="I40" s="31"/>
      <c r="J40" s="27">
        <f t="shared" si="0"/>
        <v>0.13729934640522876</v>
      </c>
    </row>
    <row r="41" spans="1:10" ht="15" customHeight="1">
      <c r="A41" s="29"/>
      <c r="B41" s="29"/>
      <c r="C41" s="29"/>
      <c r="D41" s="30" t="s">
        <v>34</v>
      </c>
      <c r="E41" s="30"/>
      <c r="F41" s="30"/>
      <c r="G41" s="30"/>
      <c r="H41" s="33">
        <v>142290</v>
      </c>
      <c r="I41" s="33"/>
      <c r="J41" s="27">
        <f t="shared" si="0"/>
        <v>3.1</v>
      </c>
    </row>
    <row r="42" spans="1:10" ht="15" customHeight="1">
      <c r="A42" s="32" t="s">
        <v>37</v>
      </c>
      <c r="B42" s="32"/>
      <c r="C42" s="32"/>
      <c r="D42" s="32"/>
      <c r="E42" s="32"/>
      <c r="F42" s="32"/>
      <c r="G42" s="5"/>
      <c r="H42" s="31">
        <v>26669.66</v>
      </c>
      <c r="I42" s="31"/>
      <c r="J42" s="27">
        <f t="shared" si="0"/>
        <v>0.5810383442265795</v>
      </c>
    </row>
    <row r="43" spans="1:10" ht="15" customHeight="1">
      <c r="A43" s="32" t="s">
        <v>76</v>
      </c>
      <c r="B43" s="32"/>
      <c r="C43" s="32"/>
      <c r="D43" s="32"/>
      <c r="E43" s="32"/>
      <c r="F43" s="32"/>
      <c r="G43" s="5"/>
      <c r="H43" s="31">
        <v>293.34</v>
      </c>
      <c r="I43" s="31"/>
      <c r="J43" s="27">
        <f t="shared" si="0"/>
        <v>0.006390849673202613</v>
      </c>
    </row>
    <row r="44" spans="1:10" ht="15" customHeight="1">
      <c r="A44" s="32" t="s">
        <v>78</v>
      </c>
      <c r="B44" s="32"/>
      <c r="C44" s="32"/>
      <c r="D44" s="32"/>
      <c r="E44" s="32"/>
      <c r="F44" s="32"/>
      <c r="G44" s="5"/>
      <c r="H44" s="31">
        <v>3427.04</v>
      </c>
      <c r="I44" s="31"/>
      <c r="J44" s="27">
        <f t="shared" si="0"/>
        <v>0.0746631808278867</v>
      </c>
    </row>
    <row r="45" spans="1:10" ht="28.5" customHeight="1">
      <c r="A45" s="32" t="s">
        <v>39</v>
      </c>
      <c r="B45" s="32"/>
      <c r="C45" s="32"/>
      <c r="D45" s="32"/>
      <c r="E45" s="32"/>
      <c r="F45" s="32"/>
      <c r="G45" s="5"/>
      <c r="H45" s="31">
        <v>2466.94</v>
      </c>
      <c r="I45" s="31"/>
      <c r="J45" s="27">
        <f t="shared" si="0"/>
        <v>0.05374596949891068</v>
      </c>
    </row>
    <row r="46" spans="1:10" ht="27" customHeight="1">
      <c r="A46" s="32" t="s">
        <v>38</v>
      </c>
      <c r="B46" s="32"/>
      <c r="C46" s="32"/>
      <c r="D46" s="32"/>
      <c r="E46" s="32"/>
      <c r="F46" s="32"/>
      <c r="G46" s="5"/>
      <c r="H46" s="31">
        <v>20129.92</v>
      </c>
      <c r="I46" s="31"/>
      <c r="J46" s="27">
        <f t="shared" si="0"/>
        <v>0.43856034858387793</v>
      </c>
    </row>
    <row r="47" spans="1:10" ht="15" customHeight="1">
      <c r="A47" s="32" t="s">
        <v>42</v>
      </c>
      <c r="B47" s="32"/>
      <c r="C47" s="32"/>
      <c r="D47" s="32"/>
      <c r="E47" s="32"/>
      <c r="F47" s="32"/>
      <c r="G47" s="5"/>
      <c r="H47" s="31">
        <v>352.42</v>
      </c>
      <c r="I47" s="31"/>
      <c r="J47" s="27">
        <f t="shared" si="0"/>
        <v>0.007677995642701526</v>
      </c>
    </row>
    <row r="48" spans="1:10" ht="15" customHeight="1">
      <c r="A48" s="32" t="s">
        <v>137</v>
      </c>
      <c r="B48" s="32"/>
      <c r="C48" s="32"/>
      <c r="D48" s="32"/>
      <c r="E48" s="32"/>
      <c r="F48" s="32"/>
      <c r="G48" s="5"/>
      <c r="H48" s="31">
        <v>853.38</v>
      </c>
      <c r="I48" s="31"/>
      <c r="J48" s="27">
        <f t="shared" si="0"/>
        <v>0.018592156862745096</v>
      </c>
    </row>
    <row r="49" spans="1:10" ht="27" customHeight="1">
      <c r="A49" s="32" t="s">
        <v>41</v>
      </c>
      <c r="B49" s="32"/>
      <c r="C49" s="32"/>
      <c r="D49" s="32"/>
      <c r="E49" s="32"/>
      <c r="F49" s="32"/>
      <c r="G49" s="5"/>
      <c r="H49" s="31">
        <v>733.37</v>
      </c>
      <c r="I49" s="31"/>
      <c r="J49" s="27">
        <f t="shared" si="0"/>
        <v>0.01597755991285403</v>
      </c>
    </row>
    <row r="50" spans="1:10" ht="15" customHeight="1">
      <c r="A50" s="29"/>
      <c r="B50" s="29"/>
      <c r="C50" s="29"/>
      <c r="D50" s="30" t="s">
        <v>67</v>
      </c>
      <c r="E50" s="30"/>
      <c r="F50" s="30"/>
      <c r="G50" s="30"/>
      <c r="H50" s="31">
        <v>66.67</v>
      </c>
      <c r="I50" s="31"/>
      <c r="J50" s="27">
        <f t="shared" si="0"/>
        <v>0.0014525054466230937</v>
      </c>
    </row>
    <row r="51" spans="1:10" ht="15" customHeight="1">
      <c r="A51" s="29"/>
      <c r="B51" s="29"/>
      <c r="C51" s="29"/>
      <c r="D51" s="30" t="s">
        <v>68</v>
      </c>
      <c r="E51" s="30"/>
      <c r="F51" s="30"/>
      <c r="G51" s="30"/>
      <c r="H51" s="31">
        <v>106.67</v>
      </c>
      <c r="I51" s="31"/>
      <c r="J51" s="27">
        <f t="shared" si="0"/>
        <v>0.0023239651416122</v>
      </c>
    </row>
    <row r="52" spans="1:10" ht="27.75" customHeight="1">
      <c r="A52" s="29"/>
      <c r="B52" s="29"/>
      <c r="C52" s="29"/>
      <c r="D52" s="30" t="s">
        <v>41</v>
      </c>
      <c r="E52" s="30"/>
      <c r="F52" s="30"/>
      <c r="G52" s="30"/>
      <c r="H52" s="31">
        <v>560.03</v>
      </c>
      <c r="I52" s="31"/>
      <c r="J52" s="27">
        <f t="shared" si="0"/>
        <v>0.012201089324618735</v>
      </c>
    </row>
    <row r="53" spans="1:10" ht="15" customHeight="1">
      <c r="A53" s="32" t="s">
        <v>69</v>
      </c>
      <c r="B53" s="32"/>
      <c r="C53" s="32"/>
      <c r="D53" s="32"/>
      <c r="E53" s="32"/>
      <c r="F53" s="32"/>
      <c r="G53" s="5"/>
      <c r="H53" s="31">
        <v>120.01</v>
      </c>
      <c r="I53" s="31"/>
      <c r="J53" s="27">
        <f t="shared" si="0"/>
        <v>0.002614596949891068</v>
      </c>
    </row>
    <row r="54" spans="1:10" ht="25.5" customHeight="1">
      <c r="A54" s="29"/>
      <c r="B54" s="29"/>
      <c r="C54" s="29"/>
      <c r="D54" s="30" t="s">
        <v>70</v>
      </c>
      <c r="E54" s="30"/>
      <c r="F54" s="30"/>
      <c r="G54" s="30"/>
      <c r="H54" s="31">
        <v>120.01</v>
      </c>
      <c r="I54" s="31"/>
      <c r="J54" s="27">
        <f t="shared" si="0"/>
        <v>0.002614596949891068</v>
      </c>
    </row>
    <row r="55" spans="1:10" ht="15" customHeight="1">
      <c r="A55" s="32" t="s">
        <v>90</v>
      </c>
      <c r="B55" s="32"/>
      <c r="C55" s="32"/>
      <c r="D55" s="32"/>
      <c r="E55" s="32"/>
      <c r="F55" s="32"/>
      <c r="G55" s="5"/>
      <c r="H55" s="31">
        <v>19548.26</v>
      </c>
      <c r="I55" s="31"/>
      <c r="J55" s="27">
        <f t="shared" si="0"/>
        <v>0.42588801742919385</v>
      </c>
    </row>
    <row r="56" spans="1:10" ht="15" customHeight="1">
      <c r="A56" s="29"/>
      <c r="B56" s="29"/>
      <c r="C56" s="29"/>
      <c r="D56" s="30" t="s">
        <v>92</v>
      </c>
      <c r="E56" s="30"/>
      <c r="F56" s="30"/>
      <c r="G56" s="30"/>
      <c r="H56" s="31">
        <v>2300.95</v>
      </c>
      <c r="I56" s="31"/>
      <c r="J56" s="27">
        <f t="shared" si="0"/>
        <v>0.05012962962962962</v>
      </c>
    </row>
    <row r="57" spans="1:10" ht="27" customHeight="1">
      <c r="A57" s="29"/>
      <c r="B57" s="29"/>
      <c r="C57" s="29"/>
      <c r="D57" s="30" t="s">
        <v>54</v>
      </c>
      <c r="E57" s="30"/>
      <c r="F57" s="30"/>
      <c r="G57" s="30"/>
      <c r="H57" s="31">
        <v>16576.74</v>
      </c>
      <c r="I57" s="31"/>
      <c r="J57" s="27">
        <f t="shared" si="0"/>
        <v>0.3611490196078432</v>
      </c>
    </row>
    <row r="58" spans="1:10" ht="15" customHeight="1">
      <c r="A58" s="29"/>
      <c r="B58" s="29"/>
      <c r="C58" s="29"/>
      <c r="D58" s="30" t="s">
        <v>55</v>
      </c>
      <c r="E58" s="30"/>
      <c r="F58" s="30"/>
      <c r="G58" s="30"/>
      <c r="H58" s="31">
        <v>670.57</v>
      </c>
      <c r="I58" s="31"/>
      <c r="J58" s="27">
        <f t="shared" si="0"/>
        <v>0.014609368191721133</v>
      </c>
    </row>
    <row r="59" spans="1:10" ht="15" customHeight="1">
      <c r="A59" s="32" t="s">
        <v>138</v>
      </c>
      <c r="B59" s="32"/>
      <c r="C59" s="32"/>
      <c r="D59" s="32"/>
      <c r="E59" s="32"/>
      <c r="F59" s="32"/>
      <c r="G59" s="5"/>
      <c r="H59" s="31">
        <v>22787.35</v>
      </c>
      <c r="I59" s="31"/>
      <c r="J59" s="27">
        <f t="shared" si="0"/>
        <v>0.4964564270152505</v>
      </c>
    </row>
    <row r="60" spans="1:10" ht="30" customHeight="1">
      <c r="A60" s="32" t="s">
        <v>99</v>
      </c>
      <c r="B60" s="32"/>
      <c r="C60" s="32"/>
      <c r="D60" s="32"/>
      <c r="E60" s="32"/>
      <c r="F60" s="32"/>
      <c r="G60" s="5"/>
      <c r="H60" s="31">
        <v>4248.86</v>
      </c>
      <c r="I60" s="31"/>
      <c r="J60" s="27">
        <f t="shared" si="0"/>
        <v>0.0925677559912854</v>
      </c>
    </row>
    <row r="61" spans="1:10" ht="15" customHeight="1">
      <c r="A61" s="29"/>
      <c r="B61" s="29"/>
      <c r="C61" s="29"/>
      <c r="D61" s="30" t="s">
        <v>64</v>
      </c>
      <c r="E61" s="30"/>
      <c r="F61" s="30"/>
      <c r="G61" s="30"/>
      <c r="H61" s="34">
        <v>2452.2</v>
      </c>
      <c r="I61" s="34"/>
      <c r="J61" s="27">
        <f t="shared" si="0"/>
        <v>0.05342483660130719</v>
      </c>
    </row>
    <row r="62" spans="1:10" ht="15" customHeight="1">
      <c r="A62" s="29"/>
      <c r="B62" s="29"/>
      <c r="C62" s="29"/>
      <c r="D62" s="30" t="s">
        <v>65</v>
      </c>
      <c r="E62" s="30"/>
      <c r="F62" s="30"/>
      <c r="G62" s="30"/>
      <c r="H62" s="31">
        <v>1796.66</v>
      </c>
      <c r="I62" s="31"/>
      <c r="J62" s="27">
        <f t="shared" si="0"/>
        <v>0.039142919389978215</v>
      </c>
    </row>
    <row r="63" spans="1:10" ht="15" customHeight="1">
      <c r="A63" s="32" t="s">
        <v>155</v>
      </c>
      <c r="B63" s="32"/>
      <c r="C63" s="32"/>
      <c r="D63" s="32"/>
      <c r="E63" s="32"/>
      <c r="F63" s="32"/>
      <c r="G63" s="5"/>
      <c r="H63" s="31">
        <v>3416.54</v>
      </c>
      <c r="I63" s="31"/>
      <c r="J63" s="27">
        <f t="shared" si="0"/>
        <v>0.07443442265795207</v>
      </c>
    </row>
    <row r="64" spans="1:10" ht="15" customHeight="1">
      <c r="A64" s="32" t="s">
        <v>61</v>
      </c>
      <c r="B64" s="32"/>
      <c r="C64" s="32"/>
      <c r="D64" s="32"/>
      <c r="E64" s="32"/>
      <c r="F64" s="32"/>
      <c r="G64" s="5"/>
      <c r="H64" s="31">
        <v>1880.11</v>
      </c>
      <c r="I64" s="31"/>
      <c r="J64" s="27">
        <f t="shared" si="0"/>
        <v>0.04096100217864923</v>
      </c>
    </row>
    <row r="65" spans="1:10" ht="15" customHeight="1">
      <c r="A65" s="29"/>
      <c r="B65" s="29"/>
      <c r="C65" s="29"/>
      <c r="D65" s="30" t="s">
        <v>62</v>
      </c>
      <c r="E65" s="30"/>
      <c r="F65" s="30"/>
      <c r="G65" s="30"/>
      <c r="H65" s="31">
        <v>173.34</v>
      </c>
      <c r="I65" s="31"/>
      <c r="J65" s="27">
        <f t="shared" si="0"/>
        <v>0.0037764705882352943</v>
      </c>
    </row>
    <row r="66" spans="1:10" ht="15" customHeight="1">
      <c r="A66" s="29"/>
      <c r="B66" s="29"/>
      <c r="C66" s="29"/>
      <c r="D66" s="30" t="s">
        <v>154</v>
      </c>
      <c r="E66" s="30"/>
      <c r="F66" s="30"/>
      <c r="G66" s="30"/>
      <c r="H66" s="31">
        <v>226.68</v>
      </c>
      <c r="I66" s="31"/>
      <c r="J66" s="27">
        <f t="shared" si="0"/>
        <v>0.004938562091503268</v>
      </c>
    </row>
    <row r="67" spans="1:10" ht="41.25" customHeight="1">
      <c r="A67" s="29"/>
      <c r="B67" s="29"/>
      <c r="C67" s="29"/>
      <c r="D67" s="30" t="s">
        <v>63</v>
      </c>
      <c r="E67" s="30"/>
      <c r="F67" s="30"/>
      <c r="G67" s="30"/>
      <c r="H67" s="31">
        <v>360.03</v>
      </c>
      <c r="I67" s="31"/>
      <c r="J67" s="27">
        <f t="shared" si="0"/>
        <v>0.007843790849673201</v>
      </c>
    </row>
    <row r="68" spans="1:10" ht="15" customHeight="1">
      <c r="A68" s="29"/>
      <c r="B68" s="29"/>
      <c r="C68" s="29"/>
      <c r="D68" s="30" t="s">
        <v>64</v>
      </c>
      <c r="E68" s="30"/>
      <c r="F68" s="30"/>
      <c r="G68" s="30"/>
      <c r="H68" s="31">
        <v>386.69</v>
      </c>
      <c r="I68" s="31"/>
      <c r="J68" s="27">
        <f t="shared" si="0"/>
        <v>0.008424618736383442</v>
      </c>
    </row>
    <row r="69" spans="1:10" ht="15" customHeight="1">
      <c r="A69" s="29"/>
      <c r="B69" s="29"/>
      <c r="C69" s="29"/>
      <c r="D69" s="30" t="s">
        <v>66</v>
      </c>
      <c r="E69" s="30"/>
      <c r="F69" s="30"/>
      <c r="G69" s="30"/>
      <c r="H69" s="31">
        <v>733.37</v>
      </c>
      <c r="I69" s="31"/>
      <c r="J69" s="27">
        <f t="shared" si="0"/>
        <v>0.01597755991285403</v>
      </c>
    </row>
    <row r="70" spans="1:10" ht="15" customHeight="1">
      <c r="A70" s="32" t="s">
        <v>56</v>
      </c>
      <c r="B70" s="32"/>
      <c r="C70" s="32"/>
      <c r="D70" s="32"/>
      <c r="E70" s="32"/>
      <c r="F70" s="32"/>
      <c r="G70" s="5"/>
      <c r="H70" s="31">
        <v>13241.84</v>
      </c>
      <c r="I70" s="31"/>
      <c r="J70" s="27">
        <f t="shared" si="0"/>
        <v>0.2884932461873638</v>
      </c>
    </row>
    <row r="71" spans="1:10" ht="28.5" customHeight="1">
      <c r="A71" s="32" t="s">
        <v>94</v>
      </c>
      <c r="B71" s="32"/>
      <c r="C71" s="32"/>
      <c r="D71" s="32"/>
      <c r="E71" s="32"/>
      <c r="F71" s="32"/>
      <c r="G71" s="5"/>
      <c r="H71" s="31">
        <v>78287.11</v>
      </c>
      <c r="I71" s="31"/>
      <c r="J71" s="27">
        <f t="shared" si="0"/>
        <v>1.7056015250544663</v>
      </c>
    </row>
    <row r="72" spans="1:10" ht="25.5" customHeight="1">
      <c r="A72" s="32" t="s">
        <v>77</v>
      </c>
      <c r="B72" s="32"/>
      <c r="C72" s="32"/>
      <c r="D72" s="32"/>
      <c r="E72" s="32"/>
      <c r="F72" s="32"/>
      <c r="G72" s="5"/>
      <c r="H72" s="31">
        <v>12301.05</v>
      </c>
      <c r="I72" s="31"/>
      <c r="J72" s="27">
        <f t="shared" si="0"/>
        <v>0.26799673202614377</v>
      </c>
    </row>
    <row r="73" spans="1:10" ht="15" customHeight="1">
      <c r="A73" s="32" t="s">
        <v>58</v>
      </c>
      <c r="B73" s="32"/>
      <c r="C73" s="32"/>
      <c r="D73" s="32"/>
      <c r="E73" s="32"/>
      <c r="F73" s="32"/>
      <c r="G73" s="5"/>
      <c r="H73" s="33">
        <v>28532</v>
      </c>
      <c r="I73" s="33"/>
      <c r="J73" s="27">
        <f t="shared" si="0"/>
        <v>0.6216122004357298</v>
      </c>
    </row>
    <row r="74" spans="1:10" ht="28.5" customHeight="1">
      <c r="A74" s="29"/>
      <c r="B74" s="29"/>
      <c r="C74" s="29"/>
      <c r="D74" s="30" t="s">
        <v>59</v>
      </c>
      <c r="E74" s="30"/>
      <c r="F74" s="30"/>
      <c r="G74" s="30"/>
      <c r="H74" s="31">
        <v>16230.95</v>
      </c>
      <c r="I74" s="31"/>
      <c r="J74" s="27">
        <f aca="true" t="shared" si="1" ref="J74:J106">H74/12/3825</f>
        <v>0.3536154684095861</v>
      </c>
    </row>
    <row r="75" spans="1:10" ht="29.25" customHeight="1">
      <c r="A75" s="29"/>
      <c r="B75" s="29"/>
      <c r="C75" s="29"/>
      <c r="D75" s="30" t="s">
        <v>60</v>
      </c>
      <c r="E75" s="30"/>
      <c r="F75" s="30"/>
      <c r="G75" s="30"/>
      <c r="H75" s="31">
        <v>12301.05</v>
      </c>
      <c r="I75" s="31"/>
      <c r="J75" s="27">
        <f t="shared" si="1"/>
        <v>0.26799673202614377</v>
      </c>
    </row>
    <row r="76" spans="1:10" ht="18.75" customHeight="1">
      <c r="A76" s="29"/>
      <c r="B76" s="29"/>
      <c r="C76" s="29"/>
      <c r="D76" s="30" t="s">
        <v>95</v>
      </c>
      <c r="E76" s="30"/>
      <c r="F76" s="30"/>
      <c r="G76" s="30"/>
      <c r="H76" s="31">
        <v>4655.82</v>
      </c>
      <c r="I76" s="31"/>
      <c r="J76" s="27">
        <f t="shared" si="1"/>
        <v>0.10143398692810457</v>
      </c>
    </row>
    <row r="77" spans="1:10" ht="15" customHeight="1">
      <c r="A77" s="32" t="s">
        <v>50</v>
      </c>
      <c r="B77" s="32"/>
      <c r="C77" s="32"/>
      <c r="D77" s="32"/>
      <c r="E77" s="32"/>
      <c r="F77" s="32"/>
      <c r="G77" s="5"/>
      <c r="H77" s="31">
        <v>32798.24</v>
      </c>
      <c r="I77" s="31"/>
      <c r="J77" s="27">
        <f t="shared" si="1"/>
        <v>0.7145586056644879</v>
      </c>
    </row>
    <row r="78" spans="1:10" ht="30" customHeight="1">
      <c r="A78" s="32" t="s">
        <v>139</v>
      </c>
      <c r="B78" s="32"/>
      <c r="C78" s="32"/>
      <c r="D78" s="32"/>
      <c r="E78" s="32"/>
      <c r="F78" s="32"/>
      <c r="G78" s="5"/>
      <c r="H78" s="31">
        <v>7987.94</v>
      </c>
      <c r="I78" s="31"/>
      <c r="J78" s="27">
        <f t="shared" si="1"/>
        <v>0.17402919389978214</v>
      </c>
    </row>
    <row r="79" spans="1:10" ht="15" customHeight="1">
      <c r="A79" s="29"/>
      <c r="B79" s="29"/>
      <c r="C79" s="29"/>
      <c r="D79" s="30" t="s">
        <v>87</v>
      </c>
      <c r="E79" s="30"/>
      <c r="F79" s="30"/>
      <c r="G79" s="30"/>
      <c r="H79" s="31">
        <v>3235.26</v>
      </c>
      <c r="I79" s="31"/>
      <c r="J79" s="27">
        <f t="shared" si="1"/>
        <v>0.07048496732026144</v>
      </c>
    </row>
    <row r="80" spans="1:10" ht="15" customHeight="1">
      <c r="A80" s="29"/>
      <c r="B80" s="29"/>
      <c r="C80" s="29"/>
      <c r="D80" s="30" t="s">
        <v>89</v>
      </c>
      <c r="E80" s="30"/>
      <c r="F80" s="30"/>
      <c r="G80" s="30"/>
      <c r="H80" s="31">
        <v>1430.44</v>
      </c>
      <c r="I80" s="31"/>
      <c r="J80" s="27">
        <f t="shared" si="1"/>
        <v>0.031164270152505447</v>
      </c>
    </row>
    <row r="81" spans="1:10" ht="15" customHeight="1">
      <c r="A81" s="32" t="s">
        <v>49</v>
      </c>
      <c r="B81" s="32"/>
      <c r="C81" s="32"/>
      <c r="D81" s="32"/>
      <c r="E81" s="32"/>
      <c r="F81" s="32"/>
      <c r="G81" s="5"/>
      <c r="H81" s="31">
        <v>3322.24</v>
      </c>
      <c r="I81" s="31"/>
      <c r="J81" s="27">
        <f t="shared" si="1"/>
        <v>0.07237995642701524</v>
      </c>
    </row>
    <row r="82" spans="1:10" ht="29.25" customHeight="1">
      <c r="A82" s="32" t="s">
        <v>96</v>
      </c>
      <c r="B82" s="32"/>
      <c r="C82" s="32"/>
      <c r="D82" s="32"/>
      <c r="E82" s="32"/>
      <c r="F82" s="32"/>
      <c r="G82" s="5"/>
      <c r="H82" s="31">
        <v>12515.92</v>
      </c>
      <c r="I82" s="31"/>
      <c r="J82" s="27">
        <f t="shared" si="1"/>
        <v>0.2726779956427015</v>
      </c>
    </row>
    <row r="83" spans="1:10" ht="15" customHeight="1">
      <c r="A83" s="29"/>
      <c r="B83" s="29"/>
      <c r="C83" s="29"/>
      <c r="D83" s="30" t="s">
        <v>98</v>
      </c>
      <c r="E83" s="30"/>
      <c r="F83" s="30"/>
      <c r="G83" s="30"/>
      <c r="H83" s="31">
        <v>3279.59</v>
      </c>
      <c r="I83" s="31"/>
      <c r="J83" s="27">
        <f t="shared" si="1"/>
        <v>0.07145076252723312</v>
      </c>
    </row>
    <row r="84" spans="1:10" ht="27.75" customHeight="1">
      <c r="A84" s="32" t="s">
        <v>47</v>
      </c>
      <c r="B84" s="32"/>
      <c r="C84" s="32"/>
      <c r="D84" s="32"/>
      <c r="E84" s="32"/>
      <c r="F84" s="32"/>
      <c r="G84" s="5"/>
      <c r="H84" s="31">
        <v>9236.33</v>
      </c>
      <c r="I84" s="31"/>
      <c r="J84" s="27">
        <f t="shared" si="1"/>
        <v>0.20122723311546842</v>
      </c>
    </row>
    <row r="85" spans="1:10" ht="27" customHeight="1">
      <c r="A85" s="32" t="s">
        <v>140</v>
      </c>
      <c r="B85" s="32"/>
      <c r="C85" s="32"/>
      <c r="D85" s="32"/>
      <c r="E85" s="32"/>
      <c r="F85" s="32"/>
      <c r="G85" s="5"/>
      <c r="H85" s="31">
        <v>9076.32</v>
      </c>
      <c r="I85" s="31"/>
      <c r="J85" s="27">
        <f t="shared" si="1"/>
        <v>0.19774117647058823</v>
      </c>
    </row>
    <row r="86" spans="1:10" ht="27" customHeight="1">
      <c r="A86" s="32" t="s">
        <v>79</v>
      </c>
      <c r="B86" s="32"/>
      <c r="C86" s="32"/>
      <c r="D86" s="32"/>
      <c r="E86" s="32"/>
      <c r="F86" s="32"/>
      <c r="G86" s="5"/>
      <c r="H86" s="31">
        <v>17369.98</v>
      </c>
      <c r="I86" s="31"/>
      <c r="J86" s="27">
        <f t="shared" si="1"/>
        <v>0.37843093681917206</v>
      </c>
    </row>
    <row r="87" spans="1:10" ht="43.5" customHeight="1">
      <c r="A87" s="29"/>
      <c r="B87" s="29"/>
      <c r="C87" s="29"/>
      <c r="D87" s="30" t="s">
        <v>81</v>
      </c>
      <c r="E87" s="30"/>
      <c r="F87" s="30"/>
      <c r="G87" s="30"/>
      <c r="H87" s="34">
        <v>1893.7</v>
      </c>
      <c r="I87" s="34"/>
      <c r="J87" s="27">
        <f t="shared" si="1"/>
        <v>0.041257080610021785</v>
      </c>
    </row>
    <row r="88" spans="1:10" ht="27" customHeight="1">
      <c r="A88" s="29"/>
      <c r="B88" s="29"/>
      <c r="C88" s="29"/>
      <c r="D88" s="30" t="s">
        <v>82</v>
      </c>
      <c r="E88" s="30"/>
      <c r="F88" s="30"/>
      <c r="G88" s="30"/>
      <c r="H88" s="31">
        <v>2220.93</v>
      </c>
      <c r="I88" s="31"/>
      <c r="J88" s="27">
        <f t="shared" si="1"/>
        <v>0.04838627450980392</v>
      </c>
    </row>
    <row r="89" spans="1:10" ht="30" customHeight="1">
      <c r="A89" s="29"/>
      <c r="B89" s="29"/>
      <c r="C89" s="29"/>
      <c r="D89" s="30" t="s">
        <v>83</v>
      </c>
      <c r="E89" s="30"/>
      <c r="F89" s="30"/>
      <c r="G89" s="30"/>
      <c r="H89" s="31">
        <v>6589.06</v>
      </c>
      <c r="I89" s="31"/>
      <c r="J89" s="27">
        <f t="shared" si="1"/>
        <v>0.1435525054466231</v>
      </c>
    </row>
    <row r="90" spans="1:10" ht="21.75" customHeight="1">
      <c r="A90" s="29"/>
      <c r="B90" s="29"/>
      <c r="C90" s="29"/>
      <c r="D90" s="30" t="s">
        <v>84</v>
      </c>
      <c r="E90" s="30"/>
      <c r="F90" s="30"/>
      <c r="G90" s="30"/>
      <c r="H90" s="31">
        <v>5315.92</v>
      </c>
      <c r="I90" s="31"/>
      <c r="J90" s="27">
        <f t="shared" si="1"/>
        <v>0.11581525054466231</v>
      </c>
    </row>
    <row r="91" spans="1:10" ht="34.5" customHeight="1">
      <c r="A91" s="29"/>
      <c r="B91" s="29"/>
      <c r="C91" s="29"/>
      <c r="D91" s="30" t="s">
        <v>85</v>
      </c>
      <c r="E91" s="30"/>
      <c r="F91" s="30"/>
      <c r="G91" s="30"/>
      <c r="H91" s="31">
        <v>1350.37</v>
      </c>
      <c r="I91" s="31"/>
      <c r="J91" s="27">
        <f t="shared" si="1"/>
        <v>0.029419825708061</v>
      </c>
    </row>
    <row r="92" spans="1:10" ht="30.75" customHeight="1">
      <c r="A92" s="32" t="s">
        <v>141</v>
      </c>
      <c r="B92" s="32"/>
      <c r="C92" s="32"/>
      <c r="D92" s="32"/>
      <c r="E92" s="32"/>
      <c r="F92" s="32"/>
      <c r="G92" s="5"/>
      <c r="H92" s="31">
        <v>2877.04</v>
      </c>
      <c r="I92" s="31"/>
      <c r="J92" s="27">
        <f t="shared" si="1"/>
        <v>0.06268061002178649</v>
      </c>
    </row>
    <row r="93" spans="1:10" ht="15" customHeight="1">
      <c r="A93" s="32" t="s">
        <v>57</v>
      </c>
      <c r="B93" s="32"/>
      <c r="C93" s="32"/>
      <c r="D93" s="32"/>
      <c r="E93" s="32"/>
      <c r="F93" s="32"/>
      <c r="G93" s="5"/>
      <c r="H93" s="31">
        <v>2877.04</v>
      </c>
      <c r="I93" s="31"/>
      <c r="J93" s="27">
        <f t="shared" si="1"/>
        <v>0.06268061002178649</v>
      </c>
    </row>
    <row r="94" spans="1:10" ht="15" customHeight="1">
      <c r="A94" s="32" t="s">
        <v>142</v>
      </c>
      <c r="B94" s="32"/>
      <c r="C94" s="32"/>
      <c r="D94" s="32"/>
      <c r="E94" s="32"/>
      <c r="F94" s="32"/>
      <c r="G94" s="5"/>
      <c r="H94" s="31">
        <v>15317.76</v>
      </c>
      <c r="I94" s="31"/>
      <c r="J94" s="27">
        <f t="shared" si="1"/>
        <v>0.3337202614379085</v>
      </c>
    </row>
    <row r="95" spans="1:10" ht="28.5" customHeight="1">
      <c r="A95" s="29"/>
      <c r="B95" s="29"/>
      <c r="C95" s="29"/>
      <c r="D95" s="30" t="s">
        <v>143</v>
      </c>
      <c r="E95" s="30"/>
      <c r="F95" s="30"/>
      <c r="G95" s="30"/>
      <c r="H95" s="31">
        <v>213.34</v>
      </c>
      <c r="I95" s="31"/>
      <c r="J95" s="27">
        <f t="shared" si="1"/>
        <v>0.0046479302832244</v>
      </c>
    </row>
    <row r="96" spans="1:10" ht="15" customHeight="1">
      <c r="A96" s="29"/>
      <c r="B96" s="29"/>
      <c r="C96" s="29"/>
      <c r="D96" s="30" t="s">
        <v>43</v>
      </c>
      <c r="E96" s="30"/>
      <c r="F96" s="30"/>
      <c r="G96" s="30"/>
      <c r="H96" s="34">
        <v>366.9</v>
      </c>
      <c r="I96" s="34"/>
      <c r="J96" s="27">
        <f t="shared" si="1"/>
        <v>0.007993464052287581</v>
      </c>
    </row>
    <row r="97" spans="1:10" ht="15" customHeight="1">
      <c r="A97" s="29"/>
      <c r="B97" s="29"/>
      <c r="C97" s="29"/>
      <c r="D97" s="30" t="s">
        <v>144</v>
      </c>
      <c r="E97" s="30"/>
      <c r="F97" s="30"/>
      <c r="G97" s="30"/>
      <c r="H97" s="33">
        <v>80</v>
      </c>
      <c r="I97" s="33"/>
      <c r="J97" s="27">
        <f t="shared" si="1"/>
        <v>0.0017429193899782137</v>
      </c>
    </row>
    <row r="98" spans="1:10" ht="15" customHeight="1">
      <c r="A98" s="29"/>
      <c r="B98" s="29"/>
      <c r="C98" s="29"/>
      <c r="D98" s="30" t="s">
        <v>44</v>
      </c>
      <c r="E98" s="30"/>
      <c r="F98" s="30"/>
      <c r="G98" s="30"/>
      <c r="H98" s="33">
        <v>3380</v>
      </c>
      <c r="I98" s="33"/>
      <c r="J98" s="27">
        <f t="shared" si="1"/>
        <v>0.07363834422657953</v>
      </c>
    </row>
    <row r="99" spans="1:10" ht="15">
      <c r="A99" s="40" t="s">
        <v>40</v>
      </c>
      <c r="B99" s="41"/>
      <c r="C99" s="41"/>
      <c r="D99" s="41"/>
      <c r="E99" s="41"/>
      <c r="F99" s="41"/>
      <c r="G99" s="42"/>
      <c r="H99" s="31">
        <v>11277.52</v>
      </c>
      <c r="I99" s="31"/>
      <c r="J99" s="27">
        <f t="shared" si="1"/>
        <v>0.2456976034858388</v>
      </c>
    </row>
    <row r="100" spans="1:10" ht="15" customHeight="1">
      <c r="A100" s="32" t="s">
        <v>71</v>
      </c>
      <c r="B100" s="32"/>
      <c r="C100" s="32"/>
      <c r="D100" s="32"/>
      <c r="E100" s="32"/>
      <c r="F100" s="32"/>
      <c r="G100" s="5"/>
      <c r="H100" s="31">
        <v>60984.89</v>
      </c>
      <c r="I100" s="31"/>
      <c r="J100" s="27">
        <f t="shared" si="1"/>
        <v>1.3286468409586056</v>
      </c>
    </row>
    <row r="101" spans="1:10" ht="15" customHeight="1">
      <c r="A101" s="32" t="s">
        <v>72</v>
      </c>
      <c r="B101" s="32"/>
      <c r="C101" s="32"/>
      <c r="D101" s="32"/>
      <c r="E101" s="32"/>
      <c r="F101" s="32"/>
      <c r="G101" s="5"/>
      <c r="H101" s="31">
        <v>27018.89</v>
      </c>
      <c r="I101" s="31"/>
      <c r="J101" s="27">
        <f t="shared" si="1"/>
        <v>0.5886468409586056</v>
      </c>
    </row>
    <row r="102" spans="1:10" ht="15" customHeight="1">
      <c r="A102" s="32" t="s">
        <v>73</v>
      </c>
      <c r="B102" s="32"/>
      <c r="C102" s="32"/>
      <c r="D102" s="32"/>
      <c r="E102" s="32"/>
      <c r="F102" s="32"/>
      <c r="G102" s="5"/>
      <c r="H102" s="33">
        <v>33966</v>
      </c>
      <c r="I102" s="33"/>
      <c r="J102" s="27">
        <f t="shared" si="1"/>
        <v>0.74</v>
      </c>
    </row>
    <row r="103" spans="1:10" ht="45" customHeight="1">
      <c r="A103" s="32" t="s">
        <v>74</v>
      </c>
      <c r="B103" s="32"/>
      <c r="C103" s="32"/>
      <c r="D103" s="32"/>
      <c r="E103" s="32"/>
      <c r="F103" s="32"/>
      <c r="G103" s="5"/>
      <c r="H103" s="31">
        <v>146511.82</v>
      </c>
      <c r="I103" s="31"/>
      <c r="J103" s="27">
        <f t="shared" si="1"/>
        <v>3.191978649237473</v>
      </c>
    </row>
    <row r="104" spans="1:10" ht="15" customHeight="1">
      <c r="A104" s="32" t="s">
        <v>101</v>
      </c>
      <c r="B104" s="32"/>
      <c r="C104" s="32"/>
      <c r="D104" s="32"/>
      <c r="E104" s="32"/>
      <c r="F104" s="32"/>
      <c r="G104" s="5"/>
      <c r="H104" s="31">
        <v>73712.64</v>
      </c>
      <c r="I104" s="31"/>
      <c r="J104" s="27">
        <f t="shared" si="1"/>
        <v>1.6059398692810458</v>
      </c>
    </row>
    <row r="105" spans="1:10" ht="15" customHeight="1">
      <c r="A105" s="32" t="s">
        <v>100</v>
      </c>
      <c r="B105" s="32"/>
      <c r="C105" s="32"/>
      <c r="D105" s="32"/>
      <c r="E105" s="32"/>
      <c r="F105" s="32"/>
      <c r="G105" s="5"/>
      <c r="H105" s="31">
        <v>12362.13</v>
      </c>
      <c r="I105" s="31"/>
      <c r="J105" s="27">
        <f t="shared" si="1"/>
        <v>0.2693274509803922</v>
      </c>
    </row>
    <row r="106" spans="1:10" ht="15" customHeight="1">
      <c r="A106" s="32" t="s">
        <v>75</v>
      </c>
      <c r="B106" s="32"/>
      <c r="C106" s="32"/>
      <c r="D106" s="32"/>
      <c r="E106" s="32"/>
      <c r="F106" s="32"/>
      <c r="G106" s="5"/>
      <c r="H106" s="31">
        <v>60437.05</v>
      </c>
      <c r="I106" s="31"/>
      <c r="J106" s="27">
        <f t="shared" si="1"/>
        <v>1.3167113289760348</v>
      </c>
    </row>
    <row r="107" spans="1:10" ht="15">
      <c r="A107" s="43" t="s">
        <v>102</v>
      </c>
      <c r="B107" s="43"/>
      <c r="C107" s="43"/>
      <c r="D107" s="44">
        <v>660515.47</v>
      </c>
      <c r="E107" s="44"/>
      <c r="F107" s="44"/>
      <c r="G107" s="44"/>
      <c r="H107" s="44"/>
      <c r="I107" s="44"/>
      <c r="J107" s="28"/>
    </row>
    <row r="108" spans="1:9" ht="15">
      <c r="A108" s="3"/>
      <c r="B108" s="3"/>
      <c r="C108" s="3"/>
      <c r="D108" s="35"/>
      <c r="E108" s="35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9" t="s">
        <v>103</v>
      </c>
      <c r="B110" s="39"/>
      <c r="C110" s="3"/>
      <c r="D110" s="3"/>
      <c r="E110" s="3"/>
      <c r="F110" s="3"/>
      <c r="G110" s="3"/>
      <c r="H110" s="3" t="s">
        <v>104</v>
      </c>
      <c r="I110" s="3"/>
    </row>
    <row r="111" spans="1:9" ht="15">
      <c r="A111" s="3" t="s">
        <v>0</v>
      </c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0:11" ht="15">
      <c r="J113" s="3"/>
      <c r="K113" s="3"/>
    </row>
    <row r="114" spans="10:11" ht="15">
      <c r="J114" s="39"/>
      <c r="K114" s="39"/>
    </row>
    <row r="115" spans="1:1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249">
    <mergeCell ref="A97:C97"/>
    <mergeCell ref="A99:G99"/>
    <mergeCell ref="J114:K114"/>
    <mergeCell ref="A105:F105"/>
    <mergeCell ref="H105:I105"/>
    <mergeCell ref="A106:F106"/>
    <mergeCell ref="H106:I106"/>
    <mergeCell ref="A107:C107"/>
    <mergeCell ref="D107:I107"/>
    <mergeCell ref="D108:E108"/>
    <mergeCell ref="A110:B110"/>
    <mergeCell ref="A93:F93"/>
    <mergeCell ref="H93:I93"/>
    <mergeCell ref="A94:F94"/>
    <mergeCell ref="H94:I94"/>
    <mergeCell ref="A95:C95"/>
    <mergeCell ref="D95:G95"/>
    <mergeCell ref="H95:I95"/>
    <mergeCell ref="A96:C96"/>
    <mergeCell ref="D96:G96"/>
    <mergeCell ref="H96:I96"/>
    <mergeCell ref="A49:F49"/>
    <mergeCell ref="H49:I49"/>
    <mergeCell ref="A50:C50"/>
    <mergeCell ref="D50:G50"/>
    <mergeCell ref="H50:I50"/>
    <mergeCell ref="A51:C51"/>
    <mergeCell ref="D51:G51"/>
    <mergeCell ref="H51:I51"/>
    <mergeCell ref="D56:G56"/>
    <mergeCell ref="H56:I56"/>
    <mergeCell ref="A52:C52"/>
    <mergeCell ref="D52:G52"/>
    <mergeCell ref="H52:I52"/>
    <mergeCell ref="A53:F53"/>
    <mergeCell ref="H53:I53"/>
    <mergeCell ref="A54:C54"/>
    <mergeCell ref="D54:G54"/>
    <mergeCell ref="H54:I54"/>
    <mergeCell ref="A55:F55"/>
    <mergeCell ref="H55:I55"/>
    <mergeCell ref="A56:C56"/>
    <mergeCell ref="A39:F39"/>
    <mergeCell ref="H39:I39"/>
    <mergeCell ref="A40:C40"/>
    <mergeCell ref="D40:G40"/>
    <mergeCell ref="H40:I40"/>
    <mergeCell ref="A41:C41"/>
    <mergeCell ref="D41:G41"/>
    <mergeCell ref="H41:I41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3:F23"/>
    <mergeCell ref="H23:I23"/>
    <mergeCell ref="A24:F24"/>
    <mergeCell ref="H24:I24"/>
    <mergeCell ref="A25:C25"/>
    <mergeCell ref="D25:G25"/>
    <mergeCell ref="H25:I25"/>
    <mergeCell ref="D14:E14"/>
    <mergeCell ref="H16:I16"/>
    <mergeCell ref="A22:C22"/>
    <mergeCell ref="D22:G22"/>
    <mergeCell ref="H22:I22"/>
    <mergeCell ref="A18:E18"/>
    <mergeCell ref="F18:G18"/>
    <mergeCell ref="H18:I18"/>
    <mergeCell ref="A26:C26"/>
    <mergeCell ref="D26:G26"/>
    <mergeCell ref="H26:I26"/>
    <mergeCell ref="A27:C27"/>
    <mergeCell ref="D27:G27"/>
    <mergeCell ref="H27:I27"/>
    <mergeCell ref="A28:F28"/>
    <mergeCell ref="H28:I28"/>
    <mergeCell ref="A29:C29"/>
    <mergeCell ref="D29:G29"/>
    <mergeCell ref="H29:I29"/>
    <mergeCell ref="A30:C30"/>
    <mergeCell ref="D30:G30"/>
    <mergeCell ref="H30:I30"/>
    <mergeCell ref="A34:C34"/>
    <mergeCell ref="D34:G34"/>
    <mergeCell ref="H34:I34"/>
    <mergeCell ref="A35:C35"/>
    <mergeCell ref="D35:G35"/>
    <mergeCell ref="H35:I35"/>
    <mergeCell ref="A31:F31"/>
    <mergeCell ref="H31:I31"/>
    <mergeCell ref="A32:C32"/>
    <mergeCell ref="D32:G32"/>
    <mergeCell ref="H32:I32"/>
    <mergeCell ref="A33:C33"/>
    <mergeCell ref="D33:G33"/>
    <mergeCell ref="H33:I33"/>
    <mergeCell ref="A36:C36"/>
    <mergeCell ref="D36:G36"/>
    <mergeCell ref="H36:I36"/>
    <mergeCell ref="A37:C37"/>
    <mergeCell ref="D37:G37"/>
    <mergeCell ref="H37:I37"/>
    <mergeCell ref="A38:C38"/>
    <mergeCell ref="D38:G38"/>
    <mergeCell ref="H38:I38"/>
    <mergeCell ref="A47:F47"/>
    <mergeCell ref="H47:I47"/>
    <mergeCell ref="A48:F48"/>
    <mergeCell ref="A42:F42"/>
    <mergeCell ref="H42:I42"/>
    <mergeCell ref="A43:F43"/>
    <mergeCell ref="H43:I43"/>
    <mergeCell ref="A44:F44"/>
    <mergeCell ref="H44:I44"/>
    <mergeCell ref="A45:F45"/>
    <mergeCell ref="H45:I45"/>
    <mergeCell ref="A46:F46"/>
    <mergeCell ref="H46:I46"/>
    <mergeCell ref="H48:I48"/>
    <mergeCell ref="A57:C57"/>
    <mergeCell ref="D57:G57"/>
    <mergeCell ref="H57:I57"/>
    <mergeCell ref="A61:C61"/>
    <mergeCell ref="D61:G61"/>
    <mergeCell ref="H61:I61"/>
    <mergeCell ref="A58:C58"/>
    <mergeCell ref="D58:G58"/>
    <mergeCell ref="H58:I58"/>
    <mergeCell ref="A59:F59"/>
    <mergeCell ref="H59:I59"/>
    <mergeCell ref="A60:F60"/>
    <mergeCell ref="H60:I60"/>
    <mergeCell ref="A62:C62"/>
    <mergeCell ref="D62:G62"/>
    <mergeCell ref="H62:I62"/>
    <mergeCell ref="A63:F63"/>
    <mergeCell ref="H63:I63"/>
    <mergeCell ref="A74:C74"/>
    <mergeCell ref="D74:G74"/>
    <mergeCell ref="H74:I74"/>
    <mergeCell ref="A75:C75"/>
    <mergeCell ref="D75:G75"/>
    <mergeCell ref="H75:I75"/>
    <mergeCell ref="A64:F64"/>
    <mergeCell ref="H64:I64"/>
    <mergeCell ref="A68:C68"/>
    <mergeCell ref="D68:G68"/>
    <mergeCell ref="H68:I68"/>
    <mergeCell ref="A69:C69"/>
    <mergeCell ref="D69:G69"/>
    <mergeCell ref="H69:I69"/>
    <mergeCell ref="A65:C65"/>
    <mergeCell ref="D65:G65"/>
    <mergeCell ref="H65:I65"/>
    <mergeCell ref="A66:C66"/>
    <mergeCell ref="D66:G66"/>
    <mergeCell ref="H66:I66"/>
    <mergeCell ref="A67:C67"/>
    <mergeCell ref="A76:C76"/>
    <mergeCell ref="D76:G76"/>
    <mergeCell ref="A79:C79"/>
    <mergeCell ref="D79:G79"/>
    <mergeCell ref="H79:I79"/>
    <mergeCell ref="H76:I76"/>
    <mergeCell ref="A77:F77"/>
    <mergeCell ref="H77:I77"/>
    <mergeCell ref="A78:F78"/>
    <mergeCell ref="H78:I78"/>
    <mergeCell ref="D67:G67"/>
    <mergeCell ref="H67:I67"/>
    <mergeCell ref="A71:F71"/>
    <mergeCell ref="H71:I71"/>
    <mergeCell ref="A72:F72"/>
    <mergeCell ref="H72:I72"/>
    <mergeCell ref="A73:F73"/>
    <mergeCell ref="H73:I73"/>
    <mergeCell ref="A70:F70"/>
    <mergeCell ref="H70:I70"/>
    <mergeCell ref="A83:C83"/>
    <mergeCell ref="A86:F86"/>
    <mergeCell ref="H86:I86"/>
    <mergeCell ref="A80:C80"/>
    <mergeCell ref="D80:G80"/>
    <mergeCell ref="H80:I80"/>
    <mergeCell ref="A81:F81"/>
    <mergeCell ref="H81:I81"/>
    <mergeCell ref="A82:F82"/>
    <mergeCell ref="H82:I82"/>
    <mergeCell ref="D83:G83"/>
    <mergeCell ref="H83:I83"/>
    <mergeCell ref="A84:F84"/>
    <mergeCell ref="H84:I84"/>
    <mergeCell ref="A85:F85"/>
    <mergeCell ref="H85:I85"/>
    <mergeCell ref="A87:C87"/>
    <mergeCell ref="D87:G87"/>
    <mergeCell ref="H87:I87"/>
    <mergeCell ref="A88:C88"/>
    <mergeCell ref="D88:G88"/>
    <mergeCell ref="H88:I88"/>
    <mergeCell ref="A89:C89"/>
    <mergeCell ref="D89:G89"/>
    <mergeCell ref="H89:I89"/>
    <mergeCell ref="A90:C90"/>
    <mergeCell ref="D90:G90"/>
    <mergeCell ref="H90:I90"/>
    <mergeCell ref="A91:C91"/>
    <mergeCell ref="D91:G91"/>
    <mergeCell ref="H91:I91"/>
    <mergeCell ref="A103:F103"/>
    <mergeCell ref="H103:I103"/>
    <mergeCell ref="A104:F104"/>
    <mergeCell ref="H104:I104"/>
    <mergeCell ref="A100:F100"/>
    <mergeCell ref="H100:I100"/>
    <mergeCell ref="A101:F101"/>
    <mergeCell ref="H101:I101"/>
    <mergeCell ref="A102:F102"/>
    <mergeCell ref="H102:I102"/>
    <mergeCell ref="D97:G97"/>
    <mergeCell ref="H97:I97"/>
    <mergeCell ref="A98:C98"/>
    <mergeCell ref="D98:G98"/>
    <mergeCell ref="H98:I98"/>
    <mergeCell ref="H99:I99"/>
    <mergeCell ref="A92:F92"/>
    <mergeCell ref="H92:I92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:K107"/>
    </sheetView>
  </sheetViews>
  <sheetFormatPr defaultColWidth="9.140625" defaultRowHeight="15"/>
  <cols>
    <col min="9" max="9" width="7.8515625" style="0" customWidth="1"/>
    <col min="11" max="11" width="8.421875" style="0" customWidth="1"/>
  </cols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">
      <c r="A5" s="7" t="s">
        <v>3</v>
      </c>
      <c r="B5" s="7"/>
      <c r="C5" s="7"/>
      <c r="D5" s="7"/>
      <c r="E5" s="7"/>
      <c r="F5" s="6"/>
      <c r="G5" s="6"/>
      <c r="H5" s="6"/>
      <c r="I5" s="6"/>
      <c r="J5" s="6"/>
      <c r="K5" s="6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8" t="s">
        <v>105</v>
      </c>
      <c r="B7" s="8"/>
      <c r="C7" s="8"/>
      <c r="D7" s="8"/>
      <c r="E7" s="8"/>
      <c r="F7" s="8" t="s">
        <v>106</v>
      </c>
      <c r="G7" s="8"/>
      <c r="H7" s="8"/>
      <c r="I7" s="50" t="s">
        <v>107</v>
      </c>
      <c r="J7" s="50"/>
      <c r="K7" s="50"/>
    </row>
    <row r="8" spans="1:11" ht="15">
      <c r="A8" s="9" t="s">
        <v>7</v>
      </c>
      <c r="B8" s="8"/>
      <c r="C8" s="8"/>
      <c r="D8" s="8"/>
      <c r="E8" s="8" t="s">
        <v>8</v>
      </c>
      <c r="F8" s="8"/>
      <c r="G8" s="8"/>
      <c r="H8" s="49">
        <v>324219.95</v>
      </c>
      <c r="I8" s="49"/>
      <c r="J8" s="8" t="s">
        <v>9</v>
      </c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56" t="s">
        <v>10</v>
      </c>
      <c r="B10" s="56"/>
      <c r="C10" s="56"/>
      <c r="D10" s="56"/>
      <c r="E10" s="56"/>
      <c r="F10" s="55" t="s">
        <v>11</v>
      </c>
      <c r="G10" s="55"/>
      <c r="H10" s="55" t="s">
        <v>12</v>
      </c>
      <c r="I10" s="55"/>
      <c r="J10" s="55" t="s">
        <v>13</v>
      </c>
      <c r="K10" s="55"/>
    </row>
    <row r="11" spans="1:11" ht="15">
      <c r="A11" s="56" t="s">
        <v>14</v>
      </c>
      <c r="B11" s="56"/>
      <c r="C11" s="56"/>
      <c r="D11" s="56"/>
      <c r="E11" s="56"/>
      <c r="F11" s="51">
        <v>103880.9</v>
      </c>
      <c r="G11" s="51"/>
      <c r="H11" s="46">
        <v>105434.94</v>
      </c>
      <c r="I11" s="46"/>
      <c r="J11" s="46">
        <v>-1554.04</v>
      </c>
      <c r="K11" s="46"/>
    </row>
    <row r="12" spans="1:11" ht="15">
      <c r="A12" s="56" t="s">
        <v>15</v>
      </c>
      <c r="B12" s="56"/>
      <c r="C12" s="56"/>
      <c r="D12" s="56"/>
      <c r="E12" s="56"/>
      <c r="F12" s="51">
        <v>103880.9</v>
      </c>
      <c r="G12" s="51"/>
      <c r="H12" s="46">
        <v>105434.94</v>
      </c>
      <c r="I12" s="46"/>
      <c r="J12" s="46">
        <v>-1554.04</v>
      </c>
      <c r="K12" s="46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55" t="s">
        <v>18</v>
      </c>
      <c r="B14" s="55"/>
      <c r="C14" s="55"/>
      <c r="D14" s="55" t="s">
        <v>19</v>
      </c>
      <c r="E14" s="55"/>
      <c r="F14" s="55"/>
      <c r="G14" s="55"/>
      <c r="H14" s="62" t="s">
        <v>20</v>
      </c>
      <c r="I14" s="63"/>
      <c r="J14" s="63"/>
      <c r="K14" s="64"/>
    </row>
    <row r="15" spans="1:11" ht="15">
      <c r="A15" s="45" t="s">
        <v>108</v>
      </c>
      <c r="B15" s="45"/>
      <c r="C15" s="45"/>
      <c r="D15" s="45"/>
      <c r="E15" s="45"/>
      <c r="F15" s="45"/>
      <c r="G15" s="10"/>
      <c r="H15" s="58">
        <v>347249</v>
      </c>
      <c r="I15" s="59"/>
      <c r="J15" s="59"/>
      <c r="K15" s="60"/>
    </row>
    <row r="16" spans="1:11" ht="15">
      <c r="A16" s="45" t="s">
        <v>109</v>
      </c>
      <c r="B16" s="45"/>
      <c r="C16" s="45"/>
      <c r="D16" s="45"/>
      <c r="E16" s="45"/>
      <c r="F16" s="45"/>
      <c r="G16" s="10"/>
      <c r="H16" s="58">
        <v>347249</v>
      </c>
      <c r="I16" s="59"/>
      <c r="J16" s="59"/>
      <c r="K16" s="60"/>
    </row>
    <row r="17" spans="1:11" ht="15">
      <c r="A17" s="52"/>
      <c r="B17" s="52"/>
      <c r="C17" s="52"/>
      <c r="D17" s="53" t="s">
        <v>109</v>
      </c>
      <c r="E17" s="53"/>
      <c r="F17" s="53"/>
      <c r="G17" s="53"/>
      <c r="H17" s="58">
        <v>347249</v>
      </c>
      <c r="I17" s="59"/>
      <c r="J17" s="59"/>
      <c r="K17" s="60"/>
    </row>
    <row r="18" spans="1:11" ht="15">
      <c r="A18" s="47" t="s">
        <v>102</v>
      </c>
      <c r="B18" s="47"/>
      <c r="C18" s="47"/>
      <c r="D18" s="57">
        <v>347249</v>
      </c>
      <c r="E18" s="57"/>
      <c r="F18" s="57"/>
      <c r="G18" s="57"/>
      <c r="H18" s="57"/>
      <c r="I18" s="57"/>
      <c r="J18" s="57"/>
      <c r="K18" s="57"/>
    </row>
    <row r="19" spans="1:11" ht="15">
      <c r="A19" s="8" t="s">
        <v>16</v>
      </c>
      <c r="B19" s="8"/>
      <c r="C19" s="8"/>
      <c r="D19" s="49">
        <v>82405.89</v>
      </c>
      <c r="E19" s="49"/>
      <c r="F19" s="8" t="s">
        <v>9</v>
      </c>
      <c r="G19" s="8"/>
      <c r="H19" s="8"/>
      <c r="I19" s="8"/>
      <c r="J19" s="8"/>
      <c r="K19" s="8"/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9" t="s">
        <v>17</v>
      </c>
      <c r="B21" s="8"/>
      <c r="C21" s="8"/>
      <c r="D21" s="8"/>
      <c r="E21" s="8"/>
      <c r="F21" s="8"/>
      <c r="G21" s="8"/>
      <c r="H21" s="49"/>
      <c r="I21" s="49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56" t="s">
        <v>10</v>
      </c>
      <c r="B23" s="56"/>
      <c r="C23" s="56"/>
      <c r="D23" s="56"/>
      <c r="E23" s="56"/>
      <c r="F23" s="55" t="s">
        <v>11</v>
      </c>
      <c r="G23" s="55"/>
      <c r="H23" s="55" t="s">
        <v>12</v>
      </c>
      <c r="I23" s="55"/>
      <c r="J23" s="55" t="s">
        <v>13</v>
      </c>
      <c r="K23" s="55"/>
    </row>
    <row r="24" spans="1:11" ht="15">
      <c r="A24" s="56" t="s">
        <v>14</v>
      </c>
      <c r="B24" s="56"/>
      <c r="C24" s="56"/>
      <c r="D24" s="56"/>
      <c r="E24" s="56"/>
      <c r="F24" s="46">
        <v>373532.88</v>
      </c>
      <c r="G24" s="46"/>
      <c r="H24" s="46">
        <v>380814.36</v>
      </c>
      <c r="I24" s="46"/>
      <c r="J24" s="46">
        <v>-7281.48</v>
      </c>
      <c r="K24" s="46"/>
    </row>
    <row r="25" spans="1:11" ht="15">
      <c r="A25" s="56" t="s">
        <v>15</v>
      </c>
      <c r="B25" s="56"/>
      <c r="C25" s="56"/>
      <c r="D25" s="56"/>
      <c r="E25" s="56"/>
      <c r="F25" s="46">
        <v>373532.88</v>
      </c>
      <c r="G25" s="46"/>
      <c r="H25" s="46">
        <v>380814.36</v>
      </c>
      <c r="I25" s="46"/>
      <c r="J25" s="46">
        <v>-7281.48</v>
      </c>
      <c r="K25" s="46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0" ht="32.25">
      <c r="A27" s="55" t="s">
        <v>18</v>
      </c>
      <c r="B27" s="55"/>
      <c r="C27" s="55"/>
      <c r="D27" s="55" t="s">
        <v>19</v>
      </c>
      <c r="E27" s="55"/>
      <c r="F27" s="55"/>
      <c r="G27" s="55"/>
      <c r="H27" s="55" t="s">
        <v>20</v>
      </c>
      <c r="I27" s="55"/>
      <c r="J27" s="26" t="s">
        <v>150</v>
      </c>
    </row>
    <row r="28" spans="1:10" ht="15">
      <c r="A28" s="45" t="s">
        <v>21</v>
      </c>
      <c r="B28" s="45"/>
      <c r="C28" s="45"/>
      <c r="D28" s="45"/>
      <c r="E28" s="45"/>
      <c r="F28" s="45"/>
      <c r="G28" s="10"/>
      <c r="H28" s="46">
        <v>164057.89</v>
      </c>
      <c r="I28" s="46"/>
      <c r="J28" s="27">
        <f>H28/12/2609.2</f>
        <v>5.239725139250857</v>
      </c>
    </row>
    <row r="29" spans="1:10" ht="15">
      <c r="A29" s="45" t="s">
        <v>22</v>
      </c>
      <c r="B29" s="45"/>
      <c r="C29" s="45"/>
      <c r="D29" s="45"/>
      <c r="E29" s="45"/>
      <c r="F29" s="45"/>
      <c r="G29" s="10"/>
      <c r="H29" s="46">
        <v>28637.51</v>
      </c>
      <c r="I29" s="46"/>
      <c r="J29" s="27">
        <f aca="true" t="shared" si="0" ref="J29:J79">H29/12/2609.2</f>
        <v>0.9146325182686903</v>
      </c>
    </row>
    <row r="30" spans="1:10" ht="30" customHeight="1">
      <c r="A30" s="52"/>
      <c r="B30" s="52"/>
      <c r="C30" s="52"/>
      <c r="D30" s="53" t="s">
        <v>23</v>
      </c>
      <c r="E30" s="53"/>
      <c r="F30" s="53"/>
      <c r="G30" s="53"/>
      <c r="H30" s="46">
        <v>13466.08</v>
      </c>
      <c r="I30" s="46"/>
      <c r="J30" s="27">
        <f t="shared" si="0"/>
        <v>0.4300832950074097</v>
      </c>
    </row>
    <row r="31" spans="1:10" ht="45" customHeight="1">
      <c r="A31" s="52"/>
      <c r="B31" s="52"/>
      <c r="C31" s="52"/>
      <c r="D31" s="53" t="s">
        <v>156</v>
      </c>
      <c r="E31" s="53"/>
      <c r="F31" s="53"/>
      <c r="G31" s="53"/>
      <c r="H31" s="46">
        <v>7684.48</v>
      </c>
      <c r="I31" s="46"/>
      <c r="J31" s="27">
        <f t="shared" si="0"/>
        <v>0.24542899483877564</v>
      </c>
    </row>
    <row r="32" spans="1:10" ht="18" customHeight="1">
      <c r="A32" s="52"/>
      <c r="B32" s="52"/>
      <c r="C32" s="52"/>
      <c r="D32" s="53" t="s">
        <v>24</v>
      </c>
      <c r="E32" s="53"/>
      <c r="F32" s="53"/>
      <c r="G32" s="53"/>
      <c r="H32" s="46">
        <v>7486.95</v>
      </c>
      <c r="I32" s="46"/>
      <c r="J32" s="27">
        <f t="shared" si="0"/>
        <v>0.23912022842250502</v>
      </c>
    </row>
    <row r="33" spans="1:10" ht="15">
      <c r="A33" s="45" t="s">
        <v>25</v>
      </c>
      <c r="B33" s="45"/>
      <c r="C33" s="45"/>
      <c r="D33" s="45"/>
      <c r="E33" s="45"/>
      <c r="F33" s="45"/>
      <c r="G33" s="10"/>
      <c r="H33" s="46">
        <v>5290.48</v>
      </c>
      <c r="I33" s="46"/>
      <c r="J33" s="27">
        <f t="shared" si="0"/>
        <v>0.16896877714752925</v>
      </c>
    </row>
    <row r="34" spans="1:10" ht="29.25" customHeight="1">
      <c r="A34" s="52"/>
      <c r="B34" s="52"/>
      <c r="C34" s="52"/>
      <c r="D34" s="53" t="s">
        <v>26</v>
      </c>
      <c r="E34" s="53"/>
      <c r="F34" s="53"/>
      <c r="G34" s="53"/>
      <c r="H34" s="46">
        <v>1524.16</v>
      </c>
      <c r="I34" s="46"/>
      <c r="J34" s="27">
        <f t="shared" si="0"/>
        <v>0.04867903316469927</v>
      </c>
    </row>
    <row r="35" spans="1:10" ht="15">
      <c r="A35" s="52"/>
      <c r="B35" s="52"/>
      <c r="C35" s="52"/>
      <c r="D35" s="53" t="s">
        <v>27</v>
      </c>
      <c r="E35" s="53"/>
      <c r="F35" s="53"/>
      <c r="G35" s="53"/>
      <c r="H35" s="46">
        <v>3766.32</v>
      </c>
      <c r="I35" s="46"/>
      <c r="J35" s="27">
        <f t="shared" si="0"/>
        <v>0.12028974398283</v>
      </c>
    </row>
    <row r="36" spans="1:10" ht="15">
      <c r="A36" s="45" t="s">
        <v>28</v>
      </c>
      <c r="B36" s="45"/>
      <c r="C36" s="45"/>
      <c r="D36" s="45"/>
      <c r="E36" s="45"/>
      <c r="F36" s="45"/>
      <c r="G36" s="10"/>
      <c r="H36" s="46">
        <v>28768.81</v>
      </c>
      <c r="I36" s="46"/>
      <c r="J36" s="27">
        <f t="shared" si="0"/>
        <v>0.9188260130819155</v>
      </c>
    </row>
    <row r="37" spans="1:10" ht="15">
      <c r="A37" s="52"/>
      <c r="B37" s="52"/>
      <c r="C37" s="52"/>
      <c r="D37" s="53" t="s">
        <v>36</v>
      </c>
      <c r="E37" s="53"/>
      <c r="F37" s="53"/>
      <c r="G37" s="53"/>
      <c r="H37" s="46">
        <v>1427.32</v>
      </c>
      <c r="I37" s="46"/>
      <c r="J37" s="27">
        <f t="shared" si="0"/>
        <v>0.04558613112576013</v>
      </c>
    </row>
    <row r="38" spans="1:10" ht="30" customHeight="1">
      <c r="A38" s="52"/>
      <c r="B38" s="52"/>
      <c r="C38" s="52"/>
      <c r="D38" s="53" t="s">
        <v>29</v>
      </c>
      <c r="E38" s="53"/>
      <c r="F38" s="53"/>
      <c r="G38" s="53"/>
      <c r="H38" s="46">
        <v>6058.12</v>
      </c>
      <c r="I38" s="46"/>
      <c r="J38" s="27">
        <f t="shared" si="0"/>
        <v>0.19348587050947927</v>
      </c>
    </row>
    <row r="39" spans="1:10" ht="29.25" customHeight="1">
      <c r="A39" s="52"/>
      <c r="B39" s="52"/>
      <c r="C39" s="52"/>
      <c r="D39" s="53" t="s">
        <v>30</v>
      </c>
      <c r="E39" s="53"/>
      <c r="F39" s="53"/>
      <c r="G39" s="53"/>
      <c r="H39" s="46">
        <v>3827.82</v>
      </c>
      <c r="I39" s="46"/>
      <c r="J39" s="27">
        <f t="shared" si="0"/>
        <v>0.12225394757013645</v>
      </c>
    </row>
    <row r="40" spans="1:10" ht="27.75" customHeight="1">
      <c r="A40" s="52"/>
      <c r="B40" s="52"/>
      <c r="C40" s="52"/>
      <c r="D40" s="53" t="s">
        <v>31</v>
      </c>
      <c r="E40" s="53"/>
      <c r="F40" s="53"/>
      <c r="G40" s="53"/>
      <c r="H40" s="46">
        <v>3734.12</v>
      </c>
      <c r="I40" s="46"/>
      <c r="J40" s="27">
        <f t="shared" si="0"/>
        <v>0.11926133169809394</v>
      </c>
    </row>
    <row r="41" spans="1:10" ht="15">
      <c r="A41" s="52"/>
      <c r="B41" s="52"/>
      <c r="C41" s="52"/>
      <c r="D41" s="53" t="s">
        <v>32</v>
      </c>
      <c r="E41" s="53"/>
      <c r="F41" s="53"/>
      <c r="G41" s="53"/>
      <c r="H41" s="46">
        <v>5020.12</v>
      </c>
      <c r="I41" s="46"/>
      <c r="J41" s="27">
        <f t="shared" si="0"/>
        <v>0.1603339465481118</v>
      </c>
    </row>
    <row r="42" spans="1:10" ht="27.75" customHeight="1">
      <c r="A42" s="52"/>
      <c r="B42" s="52"/>
      <c r="C42" s="52"/>
      <c r="D42" s="53" t="s">
        <v>151</v>
      </c>
      <c r="E42" s="53"/>
      <c r="F42" s="53"/>
      <c r="G42" s="53"/>
      <c r="H42" s="46">
        <v>6551.28</v>
      </c>
      <c r="I42" s="46"/>
      <c r="J42" s="27">
        <f t="shared" si="0"/>
        <v>0.20923654760079718</v>
      </c>
    </row>
    <row r="43" spans="1:10" ht="30.75" customHeight="1">
      <c r="A43" s="52"/>
      <c r="B43" s="52"/>
      <c r="C43" s="52"/>
      <c r="D43" s="53" t="s">
        <v>33</v>
      </c>
      <c r="E43" s="53"/>
      <c r="F43" s="53"/>
      <c r="G43" s="53"/>
      <c r="H43" s="46">
        <v>2150.03</v>
      </c>
      <c r="I43" s="46"/>
      <c r="J43" s="27">
        <f t="shared" si="0"/>
        <v>0.06866823802953652</v>
      </c>
    </row>
    <row r="44" spans="1:10" ht="15">
      <c r="A44" s="45" t="s">
        <v>136</v>
      </c>
      <c r="B44" s="45"/>
      <c r="C44" s="45"/>
      <c r="D44" s="45"/>
      <c r="E44" s="45"/>
      <c r="F44" s="45"/>
      <c r="G44" s="10"/>
      <c r="H44" s="46">
        <v>101361.09</v>
      </c>
      <c r="I44" s="46"/>
      <c r="J44" s="27">
        <f t="shared" si="0"/>
        <v>3.237297830752721</v>
      </c>
    </row>
    <row r="45" spans="1:10" ht="15">
      <c r="A45" s="52"/>
      <c r="B45" s="52"/>
      <c r="C45" s="52"/>
      <c r="D45" s="53" t="s">
        <v>35</v>
      </c>
      <c r="E45" s="53"/>
      <c r="F45" s="53"/>
      <c r="G45" s="53"/>
      <c r="H45" s="46">
        <v>4298.87</v>
      </c>
      <c r="I45" s="46"/>
      <c r="J45" s="27">
        <f t="shared" si="0"/>
        <v>0.1372984695181154</v>
      </c>
    </row>
    <row r="46" spans="1:10" ht="15">
      <c r="A46" s="52"/>
      <c r="B46" s="52"/>
      <c r="C46" s="52"/>
      <c r="D46" s="53" t="s">
        <v>34</v>
      </c>
      <c r="E46" s="53"/>
      <c r="F46" s="53"/>
      <c r="G46" s="53"/>
      <c r="H46" s="46">
        <v>97062.22</v>
      </c>
      <c r="I46" s="46"/>
      <c r="J46" s="27">
        <f t="shared" si="0"/>
        <v>3.099999361234606</v>
      </c>
    </row>
    <row r="47" spans="1:10" ht="15">
      <c r="A47" s="45" t="s">
        <v>37</v>
      </c>
      <c r="B47" s="45"/>
      <c r="C47" s="45"/>
      <c r="D47" s="45"/>
      <c r="E47" s="45"/>
      <c r="F47" s="45"/>
      <c r="G47" s="10"/>
      <c r="H47" s="46">
        <v>18279.68</v>
      </c>
      <c r="I47" s="46"/>
      <c r="J47" s="27">
        <f t="shared" si="0"/>
        <v>0.5838213500945373</v>
      </c>
    </row>
    <row r="48" spans="1:10" ht="15">
      <c r="A48" s="45" t="s">
        <v>76</v>
      </c>
      <c r="B48" s="45"/>
      <c r="C48" s="45"/>
      <c r="D48" s="45"/>
      <c r="E48" s="45"/>
      <c r="F48" s="45"/>
      <c r="G48" s="10"/>
      <c r="H48" s="46">
        <v>106.67</v>
      </c>
      <c r="I48" s="46"/>
      <c r="J48" s="27">
        <f t="shared" si="0"/>
        <v>0.003406855230211048</v>
      </c>
    </row>
    <row r="49" spans="1:10" ht="15">
      <c r="A49" s="45" t="s">
        <v>78</v>
      </c>
      <c r="B49" s="45"/>
      <c r="C49" s="45"/>
      <c r="D49" s="45"/>
      <c r="E49" s="45"/>
      <c r="F49" s="45"/>
      <c r="G49" s="10"/>
      <c r="H49" s="46">
        <v>2337.73</v>
      </c>
      <c r="I49" s="46"/>
      <c r="J49" s="27">
        <f t="shared" si="0"/>
        <v>0.07466305125453523</v>
      </c>
    </row>
    <row r="50" spans="1:10" ht="28.5" customHeight="1">
      <c r="A50" s="45" t="s">
        <v>39</v>
      </c>
      <c r="B50" s="45"/>
      <c r="C50" s="45"/>
      <c r="D50" s="45"/>
      <c r="E50" s="45"/>
      <c r="F50" s="45"/>
      <c r="G50" s="10"/>
      <c r="H50" s="46">
        <v>1702.26</v>
      </c>
      <c r="I50" s="46"/>
      <c r="J50" s="27">
        <f t="shared" si="0"/>
        <v>0.05436723900045991</v>
      </c>
    </row>
    <row r="51" spans="1:10" ht="27" customHeight="1">
      <c r="A51" s="45" t="s">
        <v>38</v>
      </c>
      <c r="B51" s="45"/>
      <c r="C51" s="45"/>
      <c r="D51" s="45"/>
      <c r="E51" s="45"/>
      <c r="F51" s="45"/>
      <c r="G51" s="10"/>
      <c r="H51" s="46">
        <v>13889.84</v>
      </c>
      <c r="I51" s="46"/>
      <c r="J51" s="27">
        <f t="shared" si="0"/>
        <v>0.443617456180694</v>
      </c>
    </row>
    <row r="52" spans="1:10" ht="15">
      <c r="A52" s="45" t="s">
        <v>42</v>
      </c>
      <c r="B52" s="45"/>
      <c r="C52" s="45"/>
      <c r="D52" s="45"/>
      <c r="E52" s="45"/>
      <c r="F52" s="45"/>
      <c r="G52" s="10"/>
      <c r="H52" s="46">
        <v>243.18</v>
      </c>
      <c r="I52" s="46"/>
      <c r="J52" s="27">
        <f t="shared" si="0"/>
        <v>0.0077667484286371305</v>
      </c>
    </row>
    <row r="53" spans="1:10" ht="15">
      <c r="A53" s="45" t="s">
        <v>137</v>
      </c>
      <c r="B53" s="45"/>
      <c r="C53" s="45"/>
      <c r="D53" s="45"/>
      <c r="E53" s="45"/>
      <c r="F53" s="45"/>
      <c r="G53" s="10"/>
      <c r="H53" s="46">
        <v>280.02</v>
      </c>
      <c r="I53" s="46"/>
      <c r="J53" s="27">
        <f t="shared" si="0"/>
        <v>0.008943354284838265</v>
      </c>
    </row>
    <row r="54" spans="1:10" ht="24.75" customHeight="1">
      <c r="A54" s="45" t="s">
        <v>41</v>
      </c>
      <c r="B54" s="45"/>
      <c r="C54" s="45"/>
      <c r="D54" s="45"/>
      <c r="E54" s="45"/>
      <c r="F54" s="45"/>
      <c r="G54" s="10"/>
      <c r="H54" s="46">
        <v>280.02</v>
      </c>
      <c r="I54" s="46"/>
      <c r="J54" s="27">
        <f t="shared" si="0"/>
        <v>0.008943354284838265</v>
      </c>
    </row>
    <row r="55" spans="1:10" ht="15">
      <c r="A55" s="45" t="s">
        <v>90</v>
      </c>
      <c r="B55" s="45"/>
      <c r="C55" s="45"/>
      <c r="D55" s="45"/>
      <c r="E55" s="45"/>
      <c r="F55" s="45"/>
      <c r="G55" s="10"/>
      <c r="H55" s="46">
        <v>17767.18</v>
      </c>
      <c r="I55" s="46"/>
      <c r="J55" s="27">
        <f t="shared" si="0"/>
        <v>0.5674529868669835</v>
      </c>
    </row>
    <row r="56" spans="1:10" ht="30" customHeight="1">
      <c r="A56" s="45" t="s">
        <v>91</v>
      </c>
      <c r="B56" s="45"/>
      <c r="C56" s="45"/>
      <c r="D56" s="45"/>
      <c r="E56" s="45"/>
      <c r="F56" s="45"/>
      <c r="G56" s="10"/>
      <c r="H56" s="51">
        <v>6575.3</v>
      </c>
      <c r="I56" s="51"/>
      <c r="J56" s="27">
        <f t="shared" si="0"/>
        <v>0.21000370483928665</v>
      </c>
    </row>
    <row r="57" spans="1:10" ht="15">
      <c r="A57" s="52"/>
      <c r="B57" s="52"/>
      <c r="C57" s="52"/>
      <c r="D57" s="53" t="s">
        <v>92</v>
      </c>
      <c r="E57" s="53"/>
      <c r="F57" s="53"/>
      <c r="G57" s="53"/>
      <c r="H57" s="46">
        <v>3697.53</v>
      </c>
      <c r="I57" s="46"/>
      <c r="J57" s="27">
        <f t="shared" si="0"/>
        <v>0.11809271040932087</v>
      </c>
    </row>
    <row r="58" spans="1:10" ht="15">
      <c r="A58" s="52"/>
      <c r="B58" s="52"/>
      <c r="C58" s="52"/>
      <c r="D58" s="53" t="s">
        <v>116</v>
      </c>
      <c r="E58" s="53"/>
      <c r="F58" s="53"/>
      <c r="G58" s="53"/>
      <c r="H58" s="46">
        <v>2877.77</v>
      </c>
      <c r="I58" s="46"/>
      <c r="J58" s="27">
        <f t="shared" si="0"/>
        <v>0.09191099442996577</v>
      </c>
    </row>
    <row r="59" spans="1:10" ht="15">
      <c r="A59" s="45" t="s">
        <v>52</v>
      </c>
      <c r="B59" s="45"/>
      <c r="C59" s="45"/>
      <c r="D59" s="45"/>
      <c r="E59" s="45"/>
      <c r="F59" s="45"/>
      <c r="G59" s="10"/>
      <c r="H59" s="46">
        <v>11191.88</v>
      </c>
      <c r="I59" s="46"/>
      <c r="J59" s="27">
        <f t="shared" si="0"/>
        <v>0.3574492820276969</v>
      </c>
    </row>
    <row r="60" spans="1:10" ht="15">
      <c r="A60" s="52"/>
      <c r="B60" s="52"/>
      <c r="C60" s="52"/>
      <c r="D60" s="53" t="s">
        <v>112</v>
      </c>
      <c r="E60" s="53"/>
      <c r="F60" s="53"/>
      <c r="G60" s="53"/>
      <c r="H60" s="54">
        <v>80</v>
      </c>
      <c r="I60" s="54"/>
      <c r="J60" s="27">
        <f t="shared" si="0"/>
        <v>0.0025550615769840057</v>
      </c>
    </row>
    <row r="61" spans="1:10" ht="15">
      <c r="A61" s="52"/>
      <c r="B61" s="52"/>
      <c r="C61" s="52"/>
      <c r="D61" s="53" t="s">
        <v>53</v>
      </c>
      <c r="E61" s="53"/>
      <c r="F61" s="53"/>
      <c r="G61" s="53"/>
      <c r="H61" s="46">
        <v>162.74</v>
      </c>
      <c r="I61" s="46"/>
      <c r="J61" s="27">
        <f t="shared" si="0"/>
        <v>0.005197634012979713</v>
      </c>
    </row>
    <row r="62" spans="1:10" ht="29.25" customHeight="1">
      <c r="A62" s="52"/>
      <c r="B62" s="52"/>
      <c r="C62" s="52"/>
      <c r="D62" s="53" t="s">
        <v>54</v>
      </c>
      <c r="E62" s="53"/>
      <c r="F62" s="53"/>
      <c r="G62" s="53"/>
      <c r="H62" s="51">
        <v>10949.1</v>
      </c>
      <c r="I62" s="51"/>
      <c r="J62" s="27">
        <f t="shared" si="0"/>
        <v>0.3496953089069447</v>
      </c>
    </row>
    <row r="63" spans="1:10" ht="15">
      <c r="A63" s="45" t="s">
        <v>138</v>
      </c>
      <c r="B63" s="45"/>
      <c r="C63" s="45"/>
      <c r="D63" s="45"/>
      <c r="E63" s="45"/>
      <c r="F63" s="45"/>
      <c r="G63" s="10"/>
      <c r="H63" s="46">
        <v>11587.55</v>
      </c>
      <c r="I63" s="46"/>
      <c r="J63" s="27">
        <f t="shared" si="0"/>
        <v>0.37008629720476266</v>
      </c>
    </row>
    <row r="64" spans="1:10" ht="15">
      <c r="A64" s="45" t="s">
        <v>155</v>
      </c>
      <c r="B64" s="45"/>
      <c r="C64" s="45"/>
      <c r="D64" s="45"/>
      <c r="E64" s="45"/>
      <c r="F64" s="45"/>
      <c r="G64" s="10"/>
      <c r="H64" s="46">
        <v>2330.58</v>
      </c>
      <c r="I64" s="46"/>
      <c r="J64" s="27">
        <f t="shared" si="0"/>
        <v>0.0744346926260923</v>
      </c>
    </row>
    <row r="65" spans="1:10" ht="15">
      <c r="A65" s="45" t="s">
        <v>61</v>
      </c>
      <c r="B65" s="45"/>
      <c r="C65" s="45"/>
      <c r="D65" s="45"/>
      <c r="E65" s="45"/>
      <c r="F65" s="45"/>
      <c r="G65" s="10"/>
      <c r="H65" s="46">
        <v>120.01</v>
      </c>
      <c r="I65" s="46"/>
      <c r="J65" s="27">
        <f t="shared" si="0"/>
        <v>0.0038329117481731316</v>
      </c>
    </row>
    <row r="66" spans="1:10" ht="15">
      <c r="A66" s="52"/>
      <c r="B66" s="52"/>
      <c r="C66" s="52"/>
      <c r="D66" s="53" t="s">
        <v>154</v>
      </c>
      <c r="E66" s="53"/>
      <c r="F66" s="53"/>
      <c r="G66" s="53"/>
      <c r="H66" s="46">
        <v>120.01</v>
      </c>
      <c r="I66" s="46"/>
      <c r="J66" s="27">
        <f t="shared" si="0"/>
        <v>0.0038329117481731316</v>
      </c>
    </row>
    <row r="67" spans="1:10" ht="15">
      <c r="A67" s="45" t="s">
        <v>56</v>
      </c>
      <c r="B67" s="45"/>
      <c r="C67" s="45"/>
      <c r="D67" s="45"/>
      <c r="E67" s="45"/>
      <c r="F67" s="45"/>
      <c r="G67" s="10"/>
      <c r="H67" s="46">
        <v>9136.96</v>
      </c>
      <c r="I67" s="46"/>
      <c r="J67" s="27">
        <f t="shared" si="0"/>
        <v>0.2918186928304972</v>
      </c>
    </row>
    <row r="68" spans="1:10" ht="28.5" customHeight="1">
      <c r="A68" s="45" t="s">
        <v>94</v>
      </c>
      <c r="B68" s="45"/>
      <c r="C68" s="45"/>
      <c r="D68" s="45"/>
      <c r="E68" s="45"/>
      <c r="F68" s="45"/>
      <c r="G68" s="10"/>
      <c r="H68" s="46">
        <v>33145.93</v>
      </c>
      <c r="I68" s="46"/>
      <c r="J68" s="27">
        <f t="shared" si="0"/>
        <v>1.0586236522050183</v>
      </c>
    </row>
    <row r="69" spans="1:10" ht="15">
      <c r="A69" s="45" t="s">
        <v>58</v>
      </c>
      <c r="B69" s="45"/>
      <c r="C69" s="45"/>
      <c r="D69" s="45"/>
      <c r="E69" s="45"/>
      <c r="F69" s="45"/>
      <c r="G69" s="10"/>
      <c r="H69" s="46">
        <v>10074.87</v>
      </c>
      <c r="I69" s="46"/>
      <c r="J69" s="27">
        <f t="shared" si="0"/>
        <v>0.32177391537636063</v>
      </c>
    </row>
    <row r="70" spans="1:10" ht="28.5" customHeight="1">
      <c r="A70" s="52"/>
      <c r="B70" s="52"/>
      <c r="C70" s="52"/>
      <c r="D70" s="53" t="s">
        <v>59</v>
      </c>
      <c r="E70" s="53"/>
      <c r="F70" s="53"/>
      <c r="G70" s="53"/>
      <c r="H70" s="46">
        <v>10074.87</v>
      </c>
      <c r="I70" s="46"/>
      <c r="J70" s="27">
        <f t="shared" si="0"/>
        <v>0.32177391537636063</v>
      </c>
    </row>
    <row r="71" spans="1:10" ht="15">
      <c r="A71" s="45" t="s">
        <v>50</v>
      </c>
      <c r="B71" s="45"/>
      <c r="C71" s="45"/>
      <c r="D71" s="45"/>
      <c r="E71" s="45"/>
      <c r="F71" s="45"/>
      <c r="G71" s="10"/>
      <c r="H71" s="46">
        <v>23071.06</v>
      </c>
      <c r="I71" s="46"/>
      <c r="J71" s="27">
        <f t="shared" si="0"/>
        <v>0.7368497368286576</v>
      </c>
    </row>
    <row r="72" spans="1:10" ht="27" customHeight="1">
      <c r="A72" s="45" t="s">
        <v>139</v>
      </c>
      <c r="B72" s="45"/>
      <c r="C72" s="45"/>
      <c r="D72" s="45"/>
      <c r="E72" s="45"/>
      <c r="F72" s="45"/>
      <c r="G72" s="10"/>
      <c r="H72" s="51">
        <v>6167.4</v>
      </c>
      <c r="I72" s="51"/>
      <c r="J72" s="27">
        <f t="shared" si="0"/>
        <v>0.1969760846236394</v>
      </c>
    </row>
    <row r="73" spans="1:10" ht="28.5" customHeight="1">
      <c r="A73" s="45" t="s">
        <v>88</v>
      </c>
      <c r="B73" s="45"/>
      <c r="C73" s="45"/>
      <c r="D73" s="45"/>
      <c r="E73" s="45"/>
      <c r="F73" s="45"/>
      <c r="G73" s="10"/>
      <c r="H73" s="46">
        <v>1982.78</v>
      </c>
      <c r="I73" s="46"/>
      <c r="J73" s="27">
        <f t="shared" si="0"/>
        <v>0.06332656242015433</v>
      </c>
    </row>
    <row r="74" spans="1:10" ht="15">
      <c r="A74" s="52"/>
      <c r="B74" s="52"/>
      <c r="C74" s="52"/>
      <c r="D74" s="53" t="s">
        <v>89</v>
      </c>
      <c r="E74" s="53"/>
      <c r="F74" s="53"/>
      <c r="G74" s="53"/>
      <c r="H74" s="46">
        <v>1982.78</v>
      </c>
      <c r="I74" s="46"/>
      <c r="J74" s="27">
        <f t="shared" si="0"/>
        <v>0.06332656242015433</v>
      </c>
    </row>
    <row r="75" spans="1:10" ht="15">
      <c r="A75" s="45" t="s">
        <v>113</v>
      </c>
      <c r="B75" s="45"/>
      <c r="C75" s="45"/>
      <c r="D75" s="45"/>
      <c r="E75" s="45"/>
      <c r="F75" s="45"/>
      <c r="G75" s="10"/>
      <c r="H75" s="51">
        <v>1892.3</v>
      </c>
      <c r="I75" s="51"/>
      <c r="J75" s="27">
        <f t="shared" si="0"/>
        <v>0.06043678777658542</v>
      </c>
    </row>
    <row r="76" spans="1:10" ht="18.75" customHeight="1">
      <c r="A76" s="52"/>
      <c r="B76" s="52"/>
      <c r="C76" s="52"/>
      <c r="D76" s="53" t="s">
        <v>114</v>
      </c>
      <c r="E76" s="53"/>
      <c r="F76" s="53"/>
      <c r="G76" s="53"/>
      <c r="H76" s="46">
        <v>1430.44</v>
      </c>
      <c r="I76" s="46"/>
      <c r="J76" s="27">
        <f t="shared" si="0"/>
        <v>0.04568577852726251</v>
      </c>
    </row>
    <row r="77" spans="1:10" ht="30" customHeight="1">
      <c r="A77" s="52"/>
      <c r="B77" s="52"/>
      <c r="C77" s="52"/>
      <c r="D77" s="53" t="s">
        <v>115</v>
      </c>
      <c r="E77" s="53"/>
      <c r="F77" s="53"/>
      <c r="G77" s="53"/>
      <c r="H77" s="46">
        <v>461.86</v>
      </c>
      <c r="I77" s="46"/>
      <c r="J77" s="27">
        <f t="shared" si="0"/>
        <v>0.01475100924932291</v>
      </c>
    </row>
    <row r="78" spans="1:10" ht="15">
      <c r="A78" s="45" t="s">
        <v>49</v>
      </c>
      <c r="B78" s="45"/>
      <c r="C78" s="45"/>
      <c r="D78" s="45"/>
      <c r="E78" s="45"/>
      <c r="F78" s="45"/>
      <c r="G78" s="10"/>
      <c r="H78" s="46">
        <v>2292.32</v>
      </c>
      <c r="I78" s="46"/>
      <c r="J78" s="27">
        <f t="shared" si="0"/>
        <v>0.0732127344268997</v>
      </c>
    </row>
    <row r="79" spans="1:10" ht="27.75" customHeight="1">
      <c r="A79" s="45" t="s">
        <v>96</v>
      </c>
      <c r="B79" s="45"/>
      <c r="C79" s="45"/>
      <c r="D79" s="45"/>
      <c r="E79" s="45"/>
      <c r="F79" s="45"/>
      <c r="G79" s="10"/>
      <c r="H79" s="46">
        <v>8632.24</v>
      </c>
      <c r="I79" s="46"/>
      <c r="J79" s="27">
        <f t="shared" si="0"/>
        <v>0.27569880934130514</v>
      </c>
    </row>
    <row r="80" spans="1:10" ht="27.75" customHeight="1">
      <c r="A80" s="45" t="s">
        <v>117</v>
      </c>
      <c r="B80" s="45"/>
      <c r="C80" s="45"/>
      <c r="D80" s="45"/>
      <c r="E80" s="45"/>
      <c r="F80" s="45"/>
      <c r="G80" s="10"/>
      <c r="H80" s="46">
        <v>2369.52</v>
      </c>
      <c r="I80" s="46"/>
      <c r="J80" s="27">
        <f aca="true" t="shared" si="1" ref="J80:J102">H80/12/2609.2</f>
        <v>0.07567836884868927</v>
      </c>
    </row>
    <row r="81" spans="1:10" ht="27" customHeight="1">
      <c r="A81" s="52"/>
      <c r="B81" s="52"/>
      <c r="C81" s="52"/>
      <c r="D81" s="53" t="s">
        <v>118</v>
      </c>
      <c r="E81" s="53"/>
      <c r="F81" s="53"/>
      <c r="G81" s="53"/>
      <c r="H81" s="46">
        <v>2369.52</v>
      </c>
      <c r="I81" s="46"/>
      <c r="J81" s="27">
        <f t="shared" si="1"/>
        <v>0.07567836884868927</v>
      </c>
    </row>
    <row r="82" spans="1:10" ht="27.75" customHeight="1">
      <c r="A82" s="45" t="s">
        <v>47</v>
      </c>
      <c r="B82" s="45"/>
      <c r="C82" s="45"/>
      <c r="D82" s="45"/>
      <c r="E82" s="45"/>
      <c r="F82" s="45"/>
      <c r="G82" s="10"/>
      <c r="H82" s="46">
        <v>6262.72</v>
      </c>
      <c r="I82" s="46"/>
      <c r="J82" s="27">
        <f t="shared" si="1"/>
        <v>0.2000204404926159</v>
      </c>
    </row>
    <row r="83" spans="1:10" ht="25.5" customHeight="1">
      <c r="A83" s="45" t="s">
        <v>140</v>
      </c>
      <c r="B83" s="45"/>
      <c r="C83" s="45"/>
      <c r="D83" s="45"/>
      <c r="E83" s="45"/>
      <c r="F83" s="45"/>
      <c r="G83" s="10"/>
      <c r="H83" s="46">
        <v>6262.72</v>
      </c>
      <c r="I83" s="46"/>
      <c r="J83" s="27">
        <f t="shared" si="1"/>
        <v>0.2000204404926159</v>
      </c>
    </row>
    <row r="84" spans="1:10" ht="26.25" customHeight="1">
      <c r="A84" s="45" t="s">
        <v>45</v>
      </c>
      <c r="B84" s="45"/>
      <c r="C84" s="45"/>
      <c r="D84" s="45"/>
      <c r="E84" s="45"/>
      <c r="F84" s="45"/>
      <c r="G84" s="10"/>
      <c r="H84" s="46">
        <v>6262.72</v>
      </c>
      <c r="I84" s="46"/>
      <c r="J84" s="27">
        <f t="shared" si="1"/>
        <v>0.2000204404926159</v>
      </c>
    </row>
    <row r="85" spans="1:10" ht="27.75" customHeight="1">
      <c r="A85" s="45" t="s">
        <v>148</v>
      </c>
      <c r="B85" s="45"/>
      <c r="C85" s="45"/>
      <c r="D85" s="45"/>
      <c r="E85" s="45"/>
      <c r="F85" s="45"/>
      <c r="G85" s="10"/>
      <c r="H85" s="46">
        <v>8533.77</v>
      </c>
      <c r="I85" s="46"/>
      <c r="J85" s="27">
        <f t="shared" si="1"/>
        <v>0.27255384792273496</v>
      </c>
    </row>
    <row r="86" spans="1:10" ht="15">
      <c r="A86" s="45" t="s">
        <v>80</v>
      </c>
      <c r="B86" s="45"/>
      <c r="C86" s="45"/>
      <c r="D86" s="45"/>
      <c r="E86" s="45"/>
      <c r="F86" s="45"/>
      <c r="G86" s="10"/>
      <c r="H86" s="46">
        <v>8533.77</v>
      </c>
      <c r="I86" s="46"/>
      <c r="J86" s="27">
        <f t="shared" si="1"/>
        <v>0.27255384792273496</v>
      </c>
    </row>
    <row r="87" spans="1:10" ht="28.5" customHeight="1">
      <c r="A87" s="52"/>
      <c r="B87" s="52"/>
      <c r="C87" s="52"/>
      <c r="D87" s="53" t="s">
        <v>82</v>
      </c>
      <c r="E87" s="53"/>
      <c r="F87" s="53"/>
      <c r="G87" s="53"/>
      <c r="H87" s="46">
        <v>4036.25</v>
      </c>
      <c r="I87" s="46"/>
      <c r="J87" s="27">
        <f t="shared" si="1"/>
        <v>0.12891084112627116</v>
      </c>
    </row>
    <row r="88" spans="1:10" ht="26.25" customHeight="1">
      <c r="A88" s="52"/>
      <c r="B88" s="52"/>
      <c r="C88" s="52"/>
      <c r="D88" s="53" t="s">
        <v>83</v>
      </c>
      <c r="E88" s="53"/>
      <c r="F88" s="53"/>
      <c r="G88" s="53"/>
      <c r="H88" s="46">
        <v>4497.52</v>
      </c>
      <c r="I88" s="46"/>
      <c r="J88" s="27">
        <f t="shared" si="1"/>
        <v>0.1436430067964638</v>
      </c>
    </row>
    <row r="89" spans="1:10" ht="28.5" customHeight="1">
      <c r="A89" s="45" t="s">
        <v>141</v>
      </c>
      <c r="B89" s="45"/>
      <c r="C89" s="45"/>
      <c r="D89" s="45"/>
      <c r="E89" s="45"/>
      <c r="F89" s="45"/>
      <c r="G89" s="10"/>
      <c r="H89" s="51">
        <v>1985.2</v>
      </c>
      <c r="I89" s="51"/>
      <c r="J89" s="27">
        <f t="shared" si="1"/>
        <v>0.0634038530328581</v>
      </c>
    </row>
    <row r="90" spans="1:10" ht="15">
      <c r="A90" s="45" t="s">
        <v>57</v>
      </c>
      <c r="B90" s="45"/>
      <c r="C90" s="45"/>
      <c r="D90" s="45"/>
      <c r="E90" s="45"/>
      <c r="F90" s="45"/>
      <c r="G90" s="10"/>
      <c r="H90" s="51">
        <v>1985.2</v>
      </c>
      <c r="I90" s="51"/>
      <c r="J90" s="27">
        <f t="shared" si="1"/>
        <v>0.0634038530328581</v>
      </c>
    </row>
    <row r="91" spans="1:10" ht="15">
      <c r="A91" s="45" t="s">
        <v>142</v>
      </c>
      <c r="B91" s="45"/>
      <c r="C91" s="45"/>
      <c r="D91" s="45"/>
      <c r="E91" s="45"/>
      <c r="F91" s="45"/>
      <c r="G91" s="10"/>
      <c r="H91" s="46">
        <v>11374.94</v>
      </c>
      <c r="I91" s="46"/>
      <c r="J91" s="27">
        <f t="shared" si="1"/>
        <v>0.36329590168123055</v>
      </c>
    </row>
    <row r="92" spans="1:10" ht="15">
      <c r="A92" s="45" t="s">
        <v>42</v>
      </c>
      <c r="B92" s="45"/>
      <c r="C92" s="45"/>
      <c r="D92" s="45"/>
      <c r="E92" s="45"/>
      <c r="F92" s="45"/>
      <c r="G92" s="10"/>
      <c r="H92" s="46">
        <v>3593.34</v>
      </c>
      <c r="I92" s="46"/>
      <c r="J92" s="27">
        <f t="shared" si="1"/>
        <v>0.11476506208799632</v>
      </c>
    </row>
    <row r="93" spans="1:10" ht="15">
      <c r="A93" s="52"/>
      <c r="B93" s="52"/>
      <c r="C93" s="52"/>
      <c r="D93" s="53" t="s">
        <v>44</v>
      </c>
      <c r="E93" s="53"/>
      <c r="F93" s="53"/>
      <c r="G93" s="53"/>
      <c r="H93" s="54">
        <v>3380</v>
      </c>
      <c r="I93" s="54"/>
      <c r="J93" s="27">
        <f t="shared" si="1"/>
        <v>0.10795135162757424</v>
      </c>
    </row>
    <row r="94" spans="1:10" ht="28.5" customHeight="1">
      <c r="A94" s="52"/>
      <c r="B94" s="52"/>
      <c r="C94" s="52"/>
      <c r="D94" s="53" t="s">
        <v>110</v>
      </c>
      <c r="E94" s="53"/>
      <c r="F94" s="53"/>
      <c r="G94" s="53"/>
      <c r="H94" s="46">
        <v>213.34</v>
      </c>
      <c r="I94" s="46"/>
      <c r="J94" s="27">
        <f t="shared" si="1"/>
        <v>0.006813710460422096</v>
      </c>
    </row>
    <row r="95" spans="1:10" ht="25.5" customHeight="1">
      <c r="A95" s="45" t="s">
        <v>40</v>
      </c>
      <c r="B95" s="45"/>
      <c r="C95" s="45"/>
      <c r="D95" s="45"/>
      <c r="E95" s="45"/>
      <c r="F95" s="45"/>
      <c r="G95" s="10"/>
      <c r="H95" s="51">
        <v>7781.6</v>
      </c>
      <c r="I95" s="51"/>
      <c r="J95" s="27">
        <f t="shared" si="1"/>
        <v>0.24853083959323422</v>
      </c>
    </row>
    <row r="96" spans="1:10" ht="15">
      <c r="A96" s="45" t="s">
        <v>71</v>
      </c>
      <c r="B96" s="45"/>
      <c r="C96" s="45"/>
      <c r="D96" s="45"/>
      <c r="E96" s="45"/>
      <c r="F96" s="45"/>
      <c r="G96" s="10"/>
      <c r="H96" s="46">
        <v>41600.44</v>
      </c>
      <c r="I96" s="46"/>
      <c r="J96" s="27">
        <f t="shared" si="1"/>
        <v>1.3286460728703562</v>
      </c>
    </row>
    <row r="97" spans="1:10" ht="15">
      <c r="A97" s="45" t="s">
        <v>72</v>
      </c>
      <c r="B97" s="45"/>
      <c r="C97" s="45"/>
      <c r="D97" s="45"/>
      <c r="E97" s="45"/>
      <c r="F97" s="45"/>
      <c r="G97" s="10"/>
      <c r="H97" s="46">
        <v>18430.76</v>
      </c>
      <c r="I97" s="46"/>
      <c r="J97" s="27">
        <f t="shared" si="1"/>
        <v>0.5886465838826715</v>
      </c>
    </row>
    <row r="98" spans="1:10" ht="15">
      <c r="A98" s="45" t="s">
        <v>73</v>
      </c>
      <c r="B98" s="45"/>
      <c r="C98" s="45"/>
      <c r="D98" s="45"/>
      <c r="E98" s="45"/>
      <c r="F98" s="45"/>
      <c r="G98" s="10"/>
      <c r="H98" s="46">
        <v>23169.68</v>
      </c>
      <c r="I98" s="46"/>
      <c r="J98" s="27">
        <f t="shared" si="1"/>
        <v>0.7399994889876846</v>
      </c>
    </row>
    <row r="99" spans="1:10" ht="45" customHeight="1">
      <c r="A99" s="45" t="s">
        <v>74</v>
      </c>
      <c r="B99" s="45"/>
      <c r="C99" s="45"/>
      <c r="D99" s="45"/>
      <c r="E99" s="45"/>
      <c r="F99" s="45"/>
      <c r="G99" s="10"/>
      <c r="H99" s="46">
        <v>99942.17</v>
      </c>
      <c r="I99" s="46"/>
      <c r="J99" s="27">
        <f t="shared" si="1"/>
        <v>3.1919799810925444</v>
      </c>
    </row>
    <row r="100" spans="1:10" ht="15">
      <c r="A100" s="45" t="s">
        <v>101</v>
      </c>
      <c r="B100" s="45"/>
      <c r="C100" s="45"/>
      <c r="D100" s="45"/>
      <c r="E100" s="45"/>
      <c r="F100" s="45"/>
      <c r="G100" s="10"/>
      <c r="H100" s="46">
        <v>50282.64</v>
      </c>
      <c r="I100" s="46"/>
      <c r="J100" s="27">
        <f t="shared" si="1"/>
        <v>1.605940518166488</v>
      </c>
    </row>
    <row r="101" spans="1:10" ht="15">
      <c r="A101" s="45" t="s">
        <v>100</v>
      </c>
      <c r="B101" s="45"/>
      <c r="C101" s="45"/>
      <c r="D101" s="45"/>
      <c r="E101" s="45"/>
      <c r="F101" s="45"/>
      <c r="G101" s="10"/>
      <c r="H101" s="46">
        <v>8432.74</v>
      </c>
      <c r="I101" s="46"/>
      <c r="J101" s="27">
        <f t="shared" si="1"/>
        <v>0.2693271245337013</v>
      </c>
    </row>
    <row r="102" spans="1:10" ht="15">
      <c r="A102" s="45" t="s">
        <v>75</v>
      </c>
      <c r="B102" s="45"/>
      <c r="C102" s="45"/>
      <c r="D102" s="45"/>
      <c r="E102" s="45"/>
      <c r="F102" s="45"/>
      <c r="G102" s="10"/>
      <c r="H102" s="46">
        <v>41226.79</v>
      </c>
      <c r="I102" s="46"/>
      <c r="J102" s="27">
        <f t="shared" si="1"/>
        <v>1.3167123383923554</v>
      </c>
    </row>
    <row r="103" spans="1:10" ht="15">
      <c r="A103" s="47" t="s">
        <v>102</v>
      </c>
      <c r="B103" s="47"/>
      <c r="C103" s="47"/>
      <c r="D103" s="48">
        <v>429617.13</v>
      </c>
      <c r="E103" s="48"/>
      <c r="F103" s="48"/>
      <c r="G103" s="48"/>
      <c r="H103" s="48"/>
      <c r="I103" s="48"/>
      <c r="J103" s="28"/>
    </row>
    <row r="104" spans="1:9" ht="15">
      <c r="A104" s="8"/>
      <c r="B104" s="8"/>
      <c r="C104" s="8"/>
      <c r="D104" s="49"/>
      <c r="E104" s="49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50" t="s">
        <v>103</v>
      </c>
      <c r="B106" s="50"/>
      <c r="C106" s="8"/>
      <c r="D106" s="8"/>
      <c r="E106" s="8"/>
      <c r="F106" s="8"/>
      <c r="G106" s="8"/>
      <c r="H106" s="8" t="s">
        <v>104</v>
      </c>
      <c r="I106" s="8"/>
    </row>
    <row r="107" spans="1:9" ht="15">
      <c r="A107" s="8" t="s">
        <v>0</v>
      </c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</sheetData>
  <sheetProtection/>
  <mergeCells count="228">
    <mergeCell ref="A91:F91"/>
    <mergeCell ref="H91:I91"/>
    <mergeCell ref="A92:F92"/>
    <mergeCell ref="H92:I92"/>
    <mergeCell ref="A93:C93"/>
    <mergeCell ref="D93:G93"/>
    <mergeCell ref="H93:I93"/>
    <mergeCell ref="A94:C94"/>
    <mergeCell ref="D94:G94"/>
    <mergeCell ref="H94:I94"/>
    <mergeCell ref="A51:F51"/>
    <mergeCell ref="H51:I51"/>
    <mergeCell ref="A52:F52"/>
    <mergeCell ref="H52:I52"/>
    <mergeCell ref="A56:F56"/>
    <mergeCell ref="H56:I56"/>
    <mergeCell ref="A57:C57"/>
    <mergeCell ref="D57:G57"/>
    <mergeCell ref="H57:I57"/>
    <mergeCell ref="A53:F53"/>
    <mergeCell ref="H53:I53"/>
    <mergeCell ref="A54:F54"/>
    <mergeCell ref="H54:I54"/>
    <mergeCell ref="A55:F55"/>
    <mergeCell ref="H55:I55"/>
    <mergeCell ref="A3:K3"/>
    <mergeCell ref="A4:K4"/>
    <mergeCell ref="I7:K7"/>
    <mergeCell ref="H8:I8"/>
    <mergeCell ref="A10:E10"/>
    <mergeCell ref="F10:G10"/>
    <mergeCell ref="H10:I10"/>
    <mergeCell ref="J10:K10"/>
    <mergeCell ref="A15:F15"/>
    <mergeCell ref="H14:K14"/>
    <mergeCell ref="H15:K15"/>
    <mergeCell ref="A11:E11"/>
    <mergeCell ref="F11:G11"/>
    <mergeCell ref="H11:I11"/>
    <mergeCell ref="J11:K11"/>
    <mergeCell ref="A12:E12"/>
    <mergeCell ref="F12:G12"/>
    <mergeCell ref="H12:I12"/>
    <mergeCell ref="J12:K12"/>
    <mergeCell ref="A14:C14"/>
    <mergeCell ref="D14:G14"/>
    <mergeCell ref="A16:F16"/>
    <mergeCell ref="A17:C17"/>
    <mergeCell ref="D17:G17"/>
    <mergeCell ref="A18:C18"/>
    <mergeCell ref="D18:K18"/>
    <mergeCell ref="D19:E19"/>
    <mergeCell ref="H21:I21"/>
    <mergeCell ref="H16:K16"/>
    <mergeCell ref="H17:K17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7:C27"/>
    <mergeCell ref="D27:G27"/>
    <mergeCell ref="H27:I27"/>
    <mergeCell ref="A28:F28"/>
    <mergeCell ref="H28:I28"/>
    <mergeCell ref="A29:F29"/>
    <mergeCell ref="A32:C32"/>
    <mergeCell ref="D32:G32"/>
    <mergeCell ref="H32:I32"/>
    <mergeCell ref="H29:I29"/>
    <mergeCell ref="A30:C30"/>
    <mergeCell ref="D30:G30"/>
    <mergeCell ref="H30:I30"/>
    <mergeCell ref="A31:C31"/>
    <mergeCell ref="D31:G31"/>
    <mergeCell ref="H31:I31"/>
    <mergeCell ref="A33:F33"/>
    <mergeCell ref="H33:I33"/>
    <mergeCell ref="A34:C34"/>
    <mergeCell ref="D34:G34"/>
    <mergeCell ref="H34:I34"/>
    <mergeCell ref="A35:C35"/>
    <mergeCell ref="D35:G35"/>
    <mergeCell ref="H35:I35"/>
    <mergeCell ref="A36:F36"/>
    <mergeCell ref="H36:I36"/>
    <mergeCell ref="A37:C37"/>
    <mergeCell ref="D37:G37"/>
    <mergeCell ref="A41:C41"/>
    <mergeCell ref="D41:G41"/>
    <mergeCell ref="H41:I41"/>
    <mergeCell ref="A42:C42"/>
    <mergeCell ref="D42:G42"/>
    <mergeCell ref="H42:I42"/>
    <mergeCell ref="H37:I37"/>
    <mergeCell ref="A38:C38"/>
    <mergeCell ref="D38:G38"/>
    <mergeCell ref="H38:I38"/>
    <mergeCell ref="A39:C39"/>
    <mergeCell ref="D39:G39"/>
    <mergeCell ref="H39:I39"/>
    <mergeCell ref="A40:C40"/>
    <mergeCell ref="D40:G40"/>
    <mergeCell ref="H40:I40"/>
    <mergeCell ref="A49:F49"/>
    <mergeCell ref="H49:I49"/>
    <mergeCell ref="A50:F50"/>
    <mergeCell ref="H50:I50"/>
    <mergeCell ref="A43:C43"/>
    <mergeCell ref="D43:G43"/>
    <mergeCell ref="H43:I43"/>
    <mergeCell ref="A44:F44"/>
    <mergeCell ref="H44:I44"/>
    <mergeCell ref="A45:C45"/>
    <mergeCell ref="D45:G45"/>
    <mergeCell ref="H45:I45"/>
    <mergeCell ref="A46:C46"/>
    <mergeCell ref="D46:G46"/>
    <mergeCell ref="H46:I46"/>
    <mergeCell ref="A47:F47"/>
    <mergeCell ref="H47:I47"/>
    <mergeCell ref="A48:F48"/>
    <mergeCell ref="H48:I48"/>
    <mergeCell ref="D61:G61"/>
    <mergeCell ref="H61:I61"/>
    <mergeCell ref="A58:C58"/>
    <mergeCell ref="D58:G58"/>
    <mergeCell ref="H58:I58"/>
    <mergeCell ref="A63:F63"/>
    <mergeCell ref="H63:I63"/>
    <mergeCell ref="A64:F64"/>
    <mergeCell ref="H64:I64"/>
    <mergeCell ref="A62:C62"/>
    <mergeCell ref="D62:G62"/>
    <mergeCell ref="H62:I62"/>
    <mergeCell ref="A59:F59"/>
    <mergeCell ref="H59:I59"/>
    <mergeCell ref="A60:C60"/>
    <mergeCell ref="D60:G60"/>
    <mergeCell ref="H60:I60"/>
    <mergeCell ref="A61:C61"/>
    <mergeCell ref="A65:F65"/>
    <mergeCell ref="H65:I65"/>
    <mergeCell ref="A66:C66"/>
    <mergeCell ref="A69:F69"/>
    <mergeCell ref="H69:I69"/>
    <mergeCell ref="A70:C70"/>
    <mergeCell ref="D70:G70"/>
    <mergeCell ref="H70:I70"/>
    <mergeCell ref="A71:F71"/>
    <mergeCell ref="H71:I71"/>
    <mergeCell ref="D66:G66"/>
    <mergeCell ref="H66:I66"/>
    <mergeCell ref="A67:F67"/>
    <mergeCell ref="H67:I67"/>
    <mergeCell ref="A68:F68"/>
    <mergeCell ref="H68:I68"/>
    <mergeCell ref="A72:F72"/>
    <mergeCell ref="H72:I72"/>
    <mergeCell ref="A73:F73"/>
    <mergeCell ref="H73:I73"/>
    <mergeCell ref="A81:C81"/>
    <mergeCell ref="D81:G81"/>
    <mergeCell ref="H81:I81"/>
    <mergeCell ref="A82:F82"/>
    <mergeCell ref="H82:I82"/>
    <mergeCell ref="A83:F83"/>
    <mergeCell ref="H83:I83"/>
    <mergeCell ref="A74:C74"/>
    <mergeCell ref="D74:G74"/>
    <mergeCell ref="H74:I74"/>
    <mergeCell ref="A79:F79"/>
    <mergeCell ref="H79:I79"/>
    <mergeCell ref="A80:F80"/>
    <mergeCell ref="H80:I80"/>
    <mergeCell ref="A75:F75"/>
    <mergeCell ref="H75:I75"/>
    <mergeCell ref="A76:C76"/>
    <mergeCell ref="D76:G76"/>
    <mergeCell ref="H76:I76"/>
    <mergeCell ref="A77:C77"/>
    <mergeCell ref="D77:G77"/>
    <mergeCell ref="H77:I77"/>
    <mergeCell ref="A78:F78"/>
    <mergeCell ref="H78:I78"/>
    <mergeCell ref="A84:F84"/>
    <mergeCell ref="H84:I84"/>
    <mergeCell ref="A88:C88"/>
    <mergeCell ref="D88:G88"/>
    <mergeCell ref="H88:I88"/>
    <mergeCell ref="A89:F89"/>
    <mergeCell ref="H89:I89"/>
    <mergeCell ref="A90:F90"/>
    <mergeCell ref="H90:I90"/>
    <mergeCell ref="A85:F85"/>
    <mergeCell ref="H85:I85"/>
    <mergeCell ref="A86:F86"/>
    <mergeCell ref="H86:I86"/>
    <mergeCell ref="A87:C87"/>
    <mergeCell ref="D87:G87"/>
    <mergeCell ref="H87:I87"/>
    <mergeCell ref="A102:F102"/>
    <mergeCell ref="H102:I102"/>
    <mergeCell ref="A103:C103"/>
    <mergeCell ref="D103:I103"/>
    <mergeCell ref="D104:E104"/>
    <mergeCell ref="A106:B106"/>
    <mergeCell ref="A101:F101"/>
    <mergeCell ref="H101:I101"/>
    <mergeCell ref="A95:F95"/>
    <mergeCell ref="H95:I95"/>
    <mergeCell ref="A96:F96"/>
    <mergeCell ref="H96:I96"/>
    <mergeCell ref="A97:F97"/>
    <mergeCell ref="H97:I97"/>
    <mergeCell ref="A98:F98"/>
    <mergeCell ref="H98:I98"/>
    <mergeCell ref="A99:F99"/>
    <mergeCell ref="H99:I99"/>
    <mergeCell ref="A100:F100"/>
    <mergeCell ref="H100:I100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A1" sqref="A1:K99"/>
    </sheetView>
  </sheetViews>
  <sheetFormatPr defaultColWidth="9.140625" defaultRowHeight="15"/>
  <cols>
    <col min="9" max="9" width="7.57421875" style="0" customWidth="1"/>
    <col min="11" max="11" width="8.28125" style="0" customWidth="1"/>
  </cols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12" t="s">
        <v>3</v>
      </c>
      <c r="B5" s="12"/>
      <c r="C5" s="12"/>
      <c r="D5" s="12"/>
      <c r="E5" s="12"/>
      <c r="F5" s="11"/>
      <c r="G5" s="11"/>
      <c r="H5" s="11"/>
      <c r="I5" s="11"/>
      <c r="J5" s="11"/>
      <c r="K5" s="11"/>
    </row>
    <row r="6" spans="1:1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">
      <c r="A7" s="13" t="s">
        <v>119</v>
      </c>
      <c r="B7" s="13"/>
      <c r="C7" s="13"/>
      <c r="D7" s="13"/>
      <c r="E7" s="13"/>
      <c r="F7" s="13" t="s">
        <v>120</v>
      </c>
      <c r="G7" s="13"/>
      <c r="H7" s="13"/>
      <c r="I7" s="68" t="s">
        <v>6</v>
      </c>
      <c r="J7" s="68"/>
      <c r="K7" s="68"/>
    </row>
    <row r="8" spans="1:11" ht="15">
      <c r="A8" s="14" t="s">
        <v>7</v>
      </c>
      <c r="B8" s="13"/>
      <c r="C8" s="13"/>
      <c r="D8" s="13"/>
      <c r="E8" s="13" t="s">
        <v>8</v>
      </c>
      <c r="F8" s="13"/>
      <c r="G8" s="13"/>
      <c r="H8" s="67">
        <v>-64543.29</v>
      </c>
      <c r="I8" s="67"/>
      <c r="J8" s="13" t="s">
        <v>9</v>
      </c>
      <c r="K8" s="13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77" t="s">
        <v>10</v>
      </c>
      <c r="B10" s="77"/>
      <c r="C10" s="77"/>
      <c r="D10" s="77"/>
      <c r="E10" s="77"/>
      <c r="F10" s="78" t="s">
        <v>11</v>
      </c>
      <c r="G10" s="78"/>
      <c r="H10" s="78" t="s">
        <v>12</v>
      </c>
      <c r="I10" s="78"/>
      <c r="J10" s="78" t="s">
        <v>13</v>
      </c>
      <c r="K10" s="78"/>
    </row>
    <row r="11" spans="1:11" ht="15">
      <c r="A11" s="77" t="s">
        <v>14</v>
      </c>
      <c r="B11" s="77"/>
      <c r="C11" s="77"/>
      <c r="D11" s="77"/>
      <c r="E11" s="77"/>
      <c r="F11" s="66">
        <v>120251.83</v>
      </c>
      <c r="G11" s="66"/>
      <c r="H11" s="66">
        <v>121155.65</v>
      </c>
      <c r="I11" s="66"/>
      <c r="J11" s="66">
        <v>-903.82</v>
      </c>
      <c r="K11" s="66"/>
    </row>
    <row r="12" spans="1:11" ht="15">
      <c r="A12" s="77" t="s">
        <v>15</v>
      </c>
      <c r="B12" s="77"/>
      <c r="C12" s="77"/>
      <c r="D12" s="77"/>
      <c r="E12" s="77"/>
      <c r="F12" s="66">
        <v>120251.83</v>
      </c>
      <c r="G12" s="66"/>
      <c r="H12" s="66">
        <v>121155.65</v>
      </c>
      <c r="I12" s="66"/>
      <c r="J12" s="66">
        <v>-903.82</v>
      </c>
      <c r="K12" s="66"/>
    </row>
    <row r="13" spans="1:11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>
      <c r="A14" s="13" t="s">
        <v>16</v>
      </c>
      <c r="B14" s="13"/>
      <c r="C14" s="13"/>
      <c r="D14" s="67">
        <v>56612.36</v>
      </c>
      <c r="E14" s="67"/>
      <c r="F14" s="13" t="s">
        <v>9</v>
      </c>
      <c r="G14" s="13"/>
      <c r="H14" s="13"/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14" t="s">
        <v>17</v>
      </c>
      <c r="B16" s="13"/>
      <c r="C16" s="13"/>
      <c r="D16" s="13"/>
      <c r="E16" s="13"/>
      <c r="F16" s="13"/>
      <c r="G16" s="13"/>
      <c r="H16" s="67"/>
      <c r="I16" s="67"/>
      <c r="J16" s="13"/>
      <c r="K16" s="13"/>
    </row>
    <row r="17" spans="1:1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>
      <c r="A18" s="77" t="s">
        <v>10</v>
      </c>
      <c r="B18" s="77"/>
      <c r="C18" s="77"/>
      <c r="D18" s="77"/>
      <c r="E18" s="77"/>
      <c r="F18" s="78" t="s">
        <v>11</v>
      </c>
      <c r="G18" s="78"/>
      <c r="H18" s="78" t="s">
        <v>12</v>
      </c>
      <c r="I18" s="78"/>
      <c r="J18" s="78" t="s">
        <v>13</v>
      </c>
      <c r="K18" s="78"/>
    </row>
    <row r="19" spans="1:11" ht="15">
      <c r="A19" s="77" t="s">
        <v>14</v>
      </c>
      <c r="B19" s="77"/>
      <c r="C19" s="77"/>
      <c r="D19" s="77"/>
      <c r="E19" s="77"/>
      <c r="F19" s="75">
        <v>639468</v>
      </c>
      <c r="G19" s="75"/>
      <c r="H19" s="66">
        <v>646557.11</v>
      </c>
      <c r="I19" s="66"/>
      <c r="J19" s="66">
        <v>-7089.11</v>
      </c>
      <c r="K19" s="66"/>
    </row>
    <row r="20" spans="1:11" ht="15">
      <c r="A20" s="77" t="s">
        <v>15</v>
      </c>
      <c r="B20" s="77"/>
      <c r="C20" s="77"/>
      <c r="D20" s="77"/>
      <c r="E20" s="77"/>
      <c r="F20" s="75">
        <v>639468</v>
      </c>
      <c r="G20" s="75"/>
      <c r="H20" s="66">
        <v>646557.11</v>
      </c>
      <c r="I20" s="66"/>
      <c r="J20" s="66">
        <v>-7089.11</v>
      </c>
      <c r="K20" s="66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0" ht="32.25">
      <c r="A22" s="78" t="s">
        <v>18</v>
      </c>
      <c r="B22" s="78"/>
      <c r="C22" s="78"/>
      <c r="D22" s="78" t="s">
        <v>19</v>
      </c>
      <c r="E22" s="78"/>
      <c r="F22" s="78"/>
      <c r="G22" s="78"/>
      <c r="H22" s="78" t="s">
        <v>20</v>
      </c>
      <c r="I22" s="78"/>
      <c r="J22" s="26" t="s">
        <v>150</v>
      </c>
    </row>
    <row r="23" spans="1:10" ht="15">
      <c r="A23" s="65" t="s">
        <v>21</v>
      </c>
      <c r="B23" s="65"/>
      <c r="C23" s="65"/>
      <c r="D23" s="65"/>
      <c r="E23" s="65"/>
      <c r="F23" s="65"/>
      <c r="G23" s="15"/>
      <c r="H23" s="66">
        <v>226930.22</v>
      </c>
      <c r="I23" s="66"/>
      <c r="J23" s="27">
        <f>H23/12/3617.8</f>
        <v>5.227168905596402</v>
      </c>
    </row>
    <row r="24" spans="1:10" ht="15">
      <c r="A24" s="65" t="s">
        <v>22</v>
      </c>
      <c r="B24" s="65"/>
      <c r="C24" s="65"/>
      <c r="D24" s="65"/>
      <c r="E24" s="65"/>
      <c r="F24" s="65"/>
      <c r="G24" s="15"/>
      <c r="H24" s="66">
        <v>40397.32</v>
      </c>
      <c r="I24" s="66"/>
      <c r="J24" s="27">
        <f aca="true" t="shared" si="0" ref="J24:J73">H24/12/3617.8</f>
        <v>0.9305222326644185</v>
      </c>
    </row>
    <row r="25" spans="1:10" ht="27.75" customHeight="1">
      <c r="A25" s="73"/>
      <c r="B25" s="73"/>
      <c r="C25" s="73"/>
      <c r="D25" s="74" t="s">
        <v>23</v>
      </c>
      <c r="E25" s="74"/>
      <c r="F25" s="74"/>
      <c r="G25" s="74"/>
      <c r="H25" s="66">
        <v>19098.8</v>
      </c>
      <c r="I25" s="66"/>
      <c r="J25" s="27">
        <f t="shared" si="0"/>
        <v>0.43992665892715643</v>
      </c>
    </row>
    <row r="26" spans="1:10" ht="41.25" customHeight="1">
      <c r="A26" s="73"/>
      <c r="B26" s="73"/>
      <c r="C26" s="73"/>
      <c r="D26" s="74" t="s">
        <v>156</v>
      </c>
      <c r="E26" s="74"/>
      <c r="F26" s="74"/>
      <c r="G26" s="74"/>
      <c r="H26" s="70">
        <v>10917.48</v>
      </c>
      <c r="I26" s="70"/>
      <c r="J26" s="27">
        <f t="shared" si="0"/>
        <v>0.2514760351594892</v>
      </c>
    </row>
    <row r="27" spans="1:10" ht="15">
      <c r="A27" s="73"/>
      <c r="B27" s="73"/>
      <c r="C27" s="73"/>
      <c r="D27" s="74" t="s">
        <v>24</v>
      </c>
      <c r="E27" s="74"/>
      <c r="F27" s="74"/>
      <c r="G27" s="74"/>
      <c r="H27" s="66">
        <v>10381.04</v>
      </c>
      <c r="I27" s="66"/>
      <c r="J27" s="27">
        <f t="shared" si="0"/>
        <v>0.23911953857777285</v>
      </c>
    </row>
    <row r="28" spans="1:10" ht="15">
      <c r="A28" s="65" t="s">
        <v>25</v>
      </c>
      <c r="B28" s="65"/>
      <c r="C28" s="65"/>
      <c r="D28" s="65"/>
      <c r="E28" s="65"/>
      <c r="F28" s="65"/>
      <c r="G28" s="15"/>
      <c r="H28" s="66">
        <v>6606.84</v>
      </c>
      <c r="I28" s="66"/>
      <c r="J28" s="27">
        <f t="shared" si="0"/>
        <v>0.15218364752059263</v>
      </c>
    </row>
    <row r="29" spans="1:10" ht="30" customHeight="1">
      <c r="A29" s="73"/>
      <c r="B29" s="73"/>
      <c r="C29" s="73"/>
      <c r="D29" s="74" t="s">
        <v>26</v>
      </c>
      <c r="E29" s="74"/>
      <c r="F29" s="74"/>
      <c r="G29" s="74"/>
      <c r="H29" s="66">
        <v>2049.16</v>
      </c>
      <c r="I29" s="66"/>
      <c r="J29" s="27">
        <f t="shared" si="0"/>
        <v>0.04720087714448928</v>
      </c>
    </row>
    <row r="30" spans="1:10" ht="15">
      <c r="A30" s="73"/>
      <c r="B30" s="73"/>
      <c r="C30" s="73"/>
      <c r="D30" s="74" t="s">
        <v>27</v>
      </c>
      <c r="E30" s="74"/>
      <c r="F30" s="74"/>
      <c r="G30" s="74"/>
      <c r="H30" s="66">
        <v>4557.68</v>
      </c>
      <c r="I30" s="66"/>
      <c r="J30" s="27">
        <f t="shared" si="0"/>
        <v>0.10498277037610333</v>
      </c>
    </row>
    <row r="31" spans="1:10" ht="15">
      <c r="A31" s="65" t="s">
        <v>28</v>
      </c>
      <c r="B31" s="65"/>
      <c r="C31" s="65"/>
      <c r="D31" s="65"/>
      <c r="E31" s="65"/>
      <c r="F31" s="65"/>
      <c r="G31" s="15"/>
      <c r="H31" s="66">
        <v>39383.25</v>
      </c>
      <c r="I31" s="66"/>
      <c r="J31" s="27">
        <f t="shared" si="0"/>
        <v>0.9071638841284758</v>
      </c>
    </row>
    <row r="32" spans="1:10" ht="15">
      <c r="A32" s="73"/>
      <c r="B32" s="73"/>
      <c r="C32" s="73"/>
      <c r="D32" s="74" t="s">
        <v>36</v>
      </c>
      <c r="E32" s="74"/>
      <c r="F32" s="74"/>
      <c r="G32" s="74"/>
      <c r="H32" s="66">
        <v>2242.3</v>
      </c>
      <c r="I32" s="66"/>
      <c r="J32" s="27">
        <f t="shared" si="0"/>
        <v>0.05164971345384856</v>
      </c>
    </row>
    <row r="33" spans="1:10" ht="27.75" customHeight="1">
      <c r="A33" s="73"/>
      <c r="B33" s="73"/>
      <c r="C33" s="73"/>
      <c r="D33" s="74" t="s">
        <v>29</v>
      </c>
      <c r="E33" s="74"/>
      <c r="F33" s="74"/>
      <c r="G33" s="74"/>
      <c r="H33" s="66">
        <v>8738.72</v>
      </c>
      <c r="I33" s="66"/>
      <c r="J33" s="27">
        <f t="shared" si="0"/>
        <v>0.20128991836659477</v>
      </c>
    </row>
    <row r="34" spans="1:10" ht="28.5" customHeight="1">
      <c r="A34" s="73"/>
      <c r="B34" s="73"/>
      <c r="C34" s="73"/>
      <c r="D34" s="74" t="s">
        <v>30</v>
      </c>
      <c r="E34" s="74"/>
      <c r="F34" s="74"/>
      <c r="G34" s="74"/>
      <c r="H34" s="66">
        <v>2458.72</v>
      </c>
      <c r="I34" s="66"/>
      <c r="J34" s="27">
        <f t="shared" si="0"/>
        <v>0.05663478725560653</v>
      </c>
    </row>
    <row r="35" spans="1:10" ht="29.25" customHeight="1">
      <c r="A35" s="73"/>
      <c r="B35" s="73"/>
      <c r="C35" s="73"/>
      <c r="D35" s="74" t="s">
        <v>31</v>
      </c>
      <c r="E35" s="74"/>
      <c r="F35" s="74"/>
      <c r="G35" s="74"/>
      <c r="H35" s="66">
        <v>6885.16</v>
      </c>
      <c r="I35" s="66"/>
      <c r="J35" s="27">
        <f t="shared" si="0"/>
        <v>0.15859454180256877</v>
      </c>
    </row>
    <row r="36" spans="1:10" ht="15">
      <c r="A36" s="73"/>
      <c r="B36" s="73"/>
      <c r="C36" s="73"/>
      <c r="D36" s="74" t="s">
        <v>32</v>
      </c>
      <c r="E36" s="74"/>
      <c r="F36" s="74"/>
      <c r="G36" s="74"/>
      <c r="H36" s="70">
        <v>7173.2</v>
      </c>
      <c r="I36" s="70"/>
      <c r="J36" s="27">
        <f t="shared" si="0"/>
        <v>0.1652293290581753</v>
      </c>
    </row>
    <row r="37" spans="1:10" ht="27" customHeight="1">
      <c r="A37" s="73"/>
      <c r="B37" s="73"/>
      <c r="C37" s="73"/>
      <c r="D37" s="74" t="s">
        <v>151</v>
      </c>
      <c r="E37" s="74"/>
      <c r="F37" s="74"/>
      <c r="G37" s="74"/>
      <c r="H37" s="75">
        <v>8904</v>
      </c>
      <c r="I37" s="75"/>
      <c r="J37" s="27">
        <f t="shared" si="0"/>
        <v>0.20509702028857316</v>
      </c>
    </row>
    <row r="38" spans="1:10" ht="27.75" customHeight="1">
      <c r="A38" s="73"/>
      <c r="B38" s="73"/>
      <c r="C38" s="73"/>
      <c r="D38" s="74" t="s">
        <v>33</v>
      </c>
      <c r="E38" s="74"/>
      <c r="F38" s="74"/>
      <c r="G38" s="74"/>
      <c r="H38" s="70">
        <v>2981.15</v>
      </c>
      <c r="I38" s="70"/>
      <c r="J38" s="27">
        <f t="shared" si="0"/>
        <v>0.0686685739031087</v>
      </c>
    </row>
    <row r="39" spans="1:10" ht="15">
      <c r="A39" s="65" t="s">
        <v>136</v>
      </c>
      <c r="B39" s="65"/>
      <c r="C39" s="65"/>
      <c r="D39" s="65"/>
      <c r="E39" s="65"/>
      <c r="F39" s="65"/>
      <c r="G39" s="15"/>
      <c r="H39" s="66">
        <v>140542.81</v>
      </c>
      <c r="I39" s="66"/>
      <c r="J39" s="27">
        <f t="shared" si="0"/>
        <v>3.2372991412829157</v>
      </c>
    </row>
    <row r="40" spans="1:10" ht="15">
      <c r="A40" s="73"/>
      <c r="B40" s="73"/>
      <c r="C40" s="73"/>
      <c r="D40" s="74" t="s">
        <v>35</v>
      </c>
      <c r="E40" s="74"/>
      <c r="F40" s="74"/>
      <c r="G40" s="74"/>
      <c r="H40" s="66">
        <v>5960.63</v>
      </c>
      <c r="I40" s="66"/>
      <c r="J40" s="27">
        <f t="shared" si="0"/>
        <v>0.13729868059778502</v>
      </c>
    </row>
    <row r="41" spans="1:10" ht="15">
      <c r="A41" s="73"/>
      <c r="B41" s="73"/>
      <c r="C41" s="73"/>
      <c r="D41" s="74" t="s">
        <v>34</v>
      </c>
      <c r="E41" s="74"/>
      <c r="F41" s="74"/>
      <c r="G41" s="74"/>
      <c r="H41" s="66">
        <v>134582.18</v>
      </c>
      <c r="I41" s="66"/>
      <c r="J41" s="27">
        <f t="shared" si="0"/>
        <v>3.1000004606851306</v>
      </c>
    </row>
    <row r="42" spans="1:10" ht="15">
      <c r="A42" s="65" t="s">
        <v>37</v>
      </c>
      <c r="B42" s="65"/>
      <c r="C42" s="65"/>
      <c r="D42" s="65"/>
      <c r="E42" s="65"/>
      <c r="F42" s="65"/>
      <c r="G42" s="15"/>
      <c r="H42" s="66">
        <v>25197.88</v>
      </c>
      <c r="I42" s="66"/>
      <c r="J42" s="27">
        <f t="shared" si="0"/>
        <v>0.5804144323437816</v>
      </c>
    </row>
    <row r="43" spans="1:10" ht="15">
      <c r="A43" s="65" t="s">
        <v>78</v>
      </c>
      <c r="B43" s="65"/>
      <c r="C43" s="65"/>
      <c r="D43" s="65"/>
      <c r="E43" s="65"/>
      <c r="F43" s="65"/>
      <c r="G43" s="15"/>
      <c r="H43" s="70">
        <v>3241.4</v>
      </c>
      <c r="I43" s="70"/>
      <c r="J43" s="27">
        <f t="shared" si="0"/>
        <v>0.07466323916929257</v>
      </c>
    </row>
    <row r="44" spans="1:10" ht="27" customHeight="1">
      <c r="A44" s="65" t="s">
        <v>39</v>
      </c>
      <c r="B44" s="65"/>
      <c r="C44" s="65"/>
      <c r="D44" s="65"/>
      <c r="E44" s="65"/>
      <c r="F44" s="65"/>
      <c r="G44" s="15"/>
      <c r="H44" s="66">
        <v>2360.26</v>
      </c>
      <c r="I44" s="66"/>
      <c r="J44" s="27">
        <f t="shared" si="0"/>
        <v>0.05436683435605433</v>
      </c>
    </row>
    <row r="45" spans="1:10" ht="25.5" customHeight="1">
      <c r="A45" s="65" t="s">
        <v>38</v>
      </c>
      <c r="B45" s="65"/>
      <c r="C45" s="65"/>
      <c r="D45" s="65"/>
      <c r="E45" s="65"/>
      <c r="F45" s="65"/>
      <c r="G45" s="15"/>
      <c r="H45" s="66">
        <v>19259.04</v>
      </c>
      <c r="I45" s="66"/>
      <c r="J45" s="27">
        <f t="shared" si="0"/>
        <v>0.4436176681961413</v>
      </c>
    </row>
    <row r="46" spans="1:10" ht="15">
      <c r="A46" s="65" t="s">
        <v>42</v>
      </c>
      <c r="B46" s="65"/>
      <c r="C46" s="65"/>
      <c r="D46" s="65"/>
      <c r="E46" s="65"/>
      <c r="F46" s="65"/>
      <c r="G46" s="15"/>
      <c r="H46" s="66">
        <v>337.18</v>
      </c>
      <c r="I46" s="66"/>
      <c r="J46" s="27">
        <f t="shared" si="0"/>
        <v>0.007766690622293474</v>
      </c>
    </row>
    <row r="47" spans="1:10" ht="15">
      <c r="A47" s="65" t="s">
        <v>90</v>
      </c>
      <c r="B47" s="65"/>
      <c r="C47" s="65"/>
      <c r="D47" s="65"/>
      <c r="E47" s="65"/>
      <c r="F47" s="65"/>
      <c r="G47" s="15"/>
      <c r="H47" s="70">
        <v>17767.9</v>
      </c>
      <c r="I47" s="70"/>
      <c r="J47" s="27">
        <f t="shared" si="0"/>
        <v>0.4092703668896383</v>
      </c>
    </row>
    <row r="48" spans="1:10" ht="15">
      <c r="A48" s="73"/>
      <c r="B48" s="73"/>
      <c r="C48" s="73"/>
      <c r="D48" s="74" t="s">
        <v>92</v>
      </c>
      <c r="E48" s="74"/>
      <c r="F48" s="74"/>
      <c r="G48" s="74"/>
      <c r="H48" s="66">
        <v>1381.56</v>
      </c>
      <c r="I48" s="66"/>
      <c r="J48" s="27">
        <f t="shared" si="0"/>
        <v>0.03182320747415556</v>
      </c>
    </row>
    <row r="49" spans="1:10" ht="15">
      <c r="A49" s="73"/>
      <c r="B49" s="73"/>
      <c r="C49" s="73"/>
      <c r="D49" s="74" t="s">
        <v>93</v>
      </c>
      <c r="E49" s="74"/>
      <c r="F49" s="74"/>
      <c r="G49" s="74"/>
      <c r="H49" s="66">
        <v>565.23</v>
      </c>
      <c r="I49" s="66"/>
      <c r="J49" s="27">
        <f t="shared" si="0"/>
        <v>0.013019652827685333</v>
      </c>
    </row>
    <row r="50" spans="1:10" ht="15">
      <c r="A50" s="73"/>
      <c r="B50" s="73"/>
      <c r="C50" s="73"/>
      <c r="D50" s="74" t="s">
        <v>152</v>
      </c>
      <c r="E50" s="74"/>
      <c r="F50" s="74"/>
      <c r="G50" s="74"/>
      <c r="H50" s="66">
        <v>841.98</v>
      </c>
      <c r="I50" s="66"/>
      <c r="J50" s="27">
        <f t="shared" si="0"/>
        <v>0.019394383326883743</v>
      </c>
    </row>
    <row r="51" spans="1:10" ht="28.5" customHeight="1">
      <c r="A51" s="73"/>
      <c r="B51" s="73"/>
      <c r="C51" s="73"/>
      <c r="D51" s="74" t="s">
        <v>54</v>
      </c>
      <c r="E51" s="74"/>
      <c r="F51" s="74"/>
      <c r="G51" s="74"/>
      <c r="H51" s="66">
        <v>14979.13</v>
      </c>
      <c r="I51" s="66"/>
      <c r="J51" s="27">
        <f t="shared" si="0"/>
        <v>0.3450331232609136</v>
      </c>
    </row>
    <row r="52" spans="1:10" ht="15">
      <c r="A52" s="65" t="s">
        <v>138</v>
      </c>
      <c r="B52" s="65"/>
      <c r="C52" s="65"/>
      <c r="D52" s="65"/>
      <c r="E52" s="65"/>
      <c r="F52" s="65"/>
      <c r="G52" s="15"/>
      <c r="H52" s="66">
        <v>17367.94</v>
      </c>
      <c r="I52" s="66"/>
      <c r="J52" s="27">
        <f t="shared" si="0"/>
        <v>0.4000575856413658</v>
      </c>
    </row>
    <row r="53" spans="1:10" ht="15">
      <c r="A53" s="73"/>
      <c r="B53" s="73"/>
      <c r="C53" s="73"/>
      <c r="D53" s="74" t="s">
        <v>65</v>
      </c>
      <c r="E53" s="74"/>
      <c r="F53" s="74"/>
      <c r="G53" s="74"/>
      <c r="H53" s="70">
        <v>1347.5</v>
      </c>
      <c r="I53" s="70"/>
      <c r="J53" s="27">
        <f t="shared" si="0"/>
        <v>0.03103866069618737</v>
      </c>
    </row>
    <row r="54" spans="1:10" ht="15">
      <c r="A54" s="76" t="s">
        <v>155</v>
      </c>
      <c r="B54" s="76"/>
      <c r="C54" s="76"/>
      <c r="D54" s="76"/>
      <c r="E54" s="76"/>
      <c r="F54" s="76"/>
      <c r="G54" s="15"/>
      <c r="H54" s="66">
        <v>3351.48</v>
      </c>
      <c r="I54" s="66"/>
      <c r="J54" s="27">
        <f t="shared" si="0"/>
        <v>0.0771988501299132</v>
      </c>
    </row>
    <row r="55" spans="1:10" ht="15">
      <c r="A55" s="76" t="s">
        <v>56</v>
      </c>
      <c r="B55" s="76"/>
      <c r="C55" s="76"/>
      <c r="D55" s="76"/>
      <c r="E55" s="76"/>
      <c r="F55" s="76"/>
      <c r="G55" s="15"/>
      <c r="H55" s="66">
        <v>12668.96</v>
      </c>
      <c r="I55" s="66"/>
      <c r="J55" s="27">
        <f t="shared" si="0"/>
        <v>0.29182007481526523</v>
      </c>
    </row>
    <row r="56" spans="1:10" ht="15">
      <c r="A56" s="65" t="s">
        <v>94</v>
      </c>
      <c r="B56" s="65"/>
      <c r="C56" s="65"/>
      <c r="D56" s="65"/>
      <c r="E56" s="65"/>
      <c r="F56" s="65"/>
      <c r="G56" s="15"/>
      <c r="H56" s="66">
        <v>70577.32</v>
      </c>
      <c r="I56" s="66"/>
      <c r="J56" s="27">
        <f t="shared" si="0"/>
        <v>1.6256960952328303</v>
      </c>
    </row>
    <row r="57" spans="1:10" ht="27.75" customHeight="1">
      <c r="A57" s="65" t="s">
        <v>77</v>
      </c>
      <c r="B57" s="65"/>
      <c r="C57" s="65"/>
      <c r="D57" s="65"/>
      <c r="E57" s="65"/>
      <c r="F57" s="65"/>
      <c r="G57" s="15"/>
      <c r="H57" s="66">
        <v>12301.05</v>
      </c>
      <c r="I57" s="66"/>
      <c r="J57" s="27">
        <f t="shared" si="0"/>
        <v>0.28334554148930285</v>
      </c>
    </row>
    <row r="58" spans="1:10" ht="15">
      <c r="A58" s="65" t="s">
        <v>58</v>
      </c>
      <c r="B58" s="65"/>
      <c r="C58" s="65"/>
      <c r="D58" s="65"/>
      <c r="E58" s="65"/>
      <c r="F58" s="65"/>
      <c r="G58" s="15"/>
      <c r="H58" s="66">
        <v>26270.37</v>
      </c>
      <c r="I58" s="66"/>
      <c r="J58" s="27">
        <f t="shared" si="0"/>
        <v>0.6051184421471612</v>
      </c>
    </row>
    <row r="59" spans="1:10" ht="27" customHeight="1">
      <c r="A59" s="73"/>
      <c r="B59" s="73"/>
      <c r="C59" s="73"/>
      <c r="D59" s="74" t="s">
        <v>59</v>
      </c>
      <c r="E59" s="74"/>
      <c r="F59" s="74"/>
      <c r="G59" s="74"/>
      <c r="H59" s="66">
        <v>13969.32</v>
      </c>
      <c r="I59" s="66"/>
      <c r="J59" s="27">
        <f t="shared" si="0"/>
        <v>0.3217729006578583</v>
      </c>
    </row>
    <row r="60" spans="1:10" ht="26.25" customHeight="1">
      <c r="A60" s="73"/>
      <c r="B60" s="73"/>
      <c r="C60" s="73"/>
      <c r="D60" s="74" t="s">
        <v>60</v>
      </c>
      <c r="E60" s="74"/>
      <c r="F60" s="74"/>
      <c r="G60" s="74"/>
      <c r="H60" s="66">
        <v>12301.05</v>
      </c>
      <c r="I60" s="66"/>
      <c r="J60" s="27">
        <f t="shared" si="0"/>
        <v>0.28334554148930285</v>
      </c>
    </row>
    <row r="61" spans="1:10" ht="15">
      <c r="A61" s="65" t="s">
        <v>50</v>
      </c>
      <c r="B61" s="65"/>
      <c r="C61" s="65"/>
      <c r="D61" s="65"/>
      <c r="E61" s="65"/>
      <c r="F61" s="65"/>
      <c r="G61" s="15"/>
      <c r="H61" s="70">
        <v>32005.9</v>
      </c>
      <c r="I61" s="70"/>
      <c r="J61" s="27">
        <f t="shared" si="0"/>
        <v>0.737232111596366</v>
      </c>
    </row>
    <row r="62" spans="1:10" ht="30.75" customHeight="1">
      <c r="A62" s="73"/>
      <c r="B62" s="73"/>
      <c r="C62" s="73"/>
      <c r="D62" s="74" t="s">
        <v>121</v>
      </c>
      <c r="E62" s="74"/>
      <c r="F62" s="74"/>
      <c r="G62" s="74"/>
      <c r="H62" s="66">
        <v>466.69</v>
      </c>
      <c r="I62" s="66"/>
      <c r="J62" s="27">
        <f t="shared" si="0"/>
        <v>0.010749857187609412</v>
      </c>
    </row>
    <row r="63" spans="1:10" ht="26.25" customHeight="1">
      <c r="A63" s="73"/>
      <c r="B63" s="73"/>
      <c r="C63" s="73"/>
      <c r="D63" s="74" t="s">
        <v>111</v>
      </c>
      <c r="E63" s="74"/>
      <c r="F63" s="74"/>
      <c r="G63" s="74"/>
      <c r="H63" s="66">
        <v>160.01</v>
      </c>
      <c r="I63" s="66"/>
      <c r="J63" s="27">
        <f t="shared" si="0"/>
        <v>0.003685711389979177</v>
      </c>
    </row>
    <row r="64" spans="1:10" ht="27" customHeight="1">
      <c r="A64" s="73"/>
      <c r="B64" s="73"/>
      <c r="C64" s="73"/>
      <c r="D64" s="74" t="s">
        <v>51</v>
      </c>
      <c r="E64" s="74"/>
      <c r="F64" s="74"/>
      <c r="G64" s="74"/>
      <c r="H64" s="70">
        <v>31379.2</v>
      </c>
      <c r="I64" s="70"/>
      <c r="J64" s="27">
        <f t="shared" si="0"/>
        <v>0.7227965430187775</v>
      </c>
    </row>
    <row r="65" spans="1:10" ht="27" customHeight="1">
      <c r="A65" s="65" t="s">
        <v>139</v>
      </c>
      <c r="B65" s="65"/>
      <c r="C65" s="65"/>
      <c r="D65" s="65"/>
      <c r="E65" s="65"/>
      <c r="F65" s="65"/>
      <c r="G65" s="15"/>
      <c r="H65" s="66">
        <v>3178.48</v>
      </c>
      <c r="I65" s="66"/>
      <c r="J65" s="27">
        <f t="shared" si="0"/>
        <v>0.07321392374739713</v>
      </c>
    </row>
    <row r="66" spans="1:10" ht="15">
      <c r="A66" s="65" t="s">
        <v>49</v>
      </c>
      <c r="B66" s="65"/>
      <c r="C66" s="65"/>
      <c r="D66" s="65"/>
      <c r="E66" s="65"/>
      <c r="F66" s="65"/>
      <c r="G66" s="15"/>
      <c r="H66" s="66">
        <v>3178.48</v>
      </c>
      <c r="I66" s="66"/>
      <c r="J66" s="27">
        <f t="shared" si="0"/>
        <v>0.07321392374739713</v>
      </c>
    </row>
    <row r="67" spans="1:10" ht="28.5" customHeight="1">
      <c r="A67" s="65" t="s">
        <v>96</v>
      </c>
      <c r="B67" s="65"/>
      <c r="C67" s="65"/>
      <c r="D67" s="65"/>
      <c r="E67" s="65"/>
      <c r="F67" s="65"/>
      <c r="G67" s="15"/>
      <c r="H67" s="66">
        <v>11020.65</v>
      </c>
      <c r="I67" s="66"/>
      <c r="J67" s="27">
        <f t="shared" si="0"/>
        <v>0.2538524794073746</v>
      </c>
    </row>
    <row r="68" spans="1:10" ht="27.75" customHeight="1">
      <c r="A68" s="65" t="s">
        <v>117</v>
      </c>
      <c r="B68" s="65"/>
      <c r="C68" s="65"/>
      <c r="D68" s="65"/>
      <c r="E68" s="65"/>
      <c r="F68" s="65"/>
      <c r="G68" s="15"/>
      <c r="H68" s="70">
        <v>2124.3</v>
      </c>
      <c r="I68" s="70"/>
      <c r="J68" s="27">
        <f t="shared" si="0"/>
        <v>0.04893167118138095</v>
      </c>
    </row>
    <row r="69" spans="1:10" ht="27" customHeight="1">
      <c r="A69" s="73"/>
      <c r="B69" s="73"/>
      <c r="C69" s="73"/>
      <c r="D69" s="74" t="s">
        <v>118</v>
      </c>
      <c r="E69" s="74"/>
      <c r="F69" s="74"/>
      <c r="G69" s="74"/>
      <c r="H69" s="70">
        <v>2124.3</v>
      </c>
      <c r="I69" s="70"/>
      <c r="J69" s="27">
        <f t="shared" si="0"/>
        <v>0.04893167118138095</v>
      </c>
    </row>
    <row r="70" spans="1:10" ht="15">
      <c r="A70" s="65" t="s">
        <v>97</v>
      </c>
      <c r="B70" s="65"/>
      <c r="C70" s="65"/>
      <c r="D70" s="65"/>
      <c r="E70" s="65"/>
      <c r="F70" s="65"/>
      <c r="G70" s="15"/>
      <c r="H70" s="66">
        <v>212.75</v>
      </c>
      <c r="I70" s="66"/>
      <c r="J70" s="27">
        <f t="shared" si="0"/>
        <v>0.004900538080232922</v>
      </c>
    </row>
    <row r="71" spans="1:10" ht="14.25" customHeight="1">
      <c r="A71" s="73"/>
      <c r="B71" s="73"/>
      <c r="C71" s="73"/>
      <c r="D71" s="74" t="s">
        <v>98</v>
      </c>
      <c r="E71" s="74"/>
      <c r="F71" s="74"/>
      <c r="G71" s="74"/>
      <c r="H71" s="66">
        <v>212.75</v>
      </c>
      <c r="I71" s="66"/>
      <c r="J71" s="27">
        <f t="shared" si="0"/>
        <v>0.004900538080232922</v>
      </c>
    </row>
    <row r="72" spans="1:10" ht="27.75" customHeight="1">
      <c r="A72" s="65" t="s">
        <v>47</v>
      </c>
      <c r="B72" s="65"/>
      <c r="C72" s="65"/>
      <c r="D72" s="65"/>
      <c r="E72" s="65"/>
      <c r="F72" s="65"/>
      <c r="G72" s="15"/>
      <c r="H72" s="70">
        <v>8683.6</v>
      </c>
      <c r="I72" s="70"/>
      <c r="J72" s="27">
        <f t="shared" si="0"/>
        <v>0.20002027014576076</v>
      </c>
    </row>
    <row r="73" spans="1:10" ht="25.5" customHeight="1">
      <c r="A73" s="65" t="s">
        <v>140</v>
      </c>
      <c r="B73" s="65"/>
      <c r="C73" s="65"/>
      <c r="D73" s="65"/>
      <c r="E73" s="65"/>
      <c r="F73" s="65"/>
      <c r="G73" s="15"/>
      <c r="H73" s="70">
        <v>8683.6</v>
      </c>
      <c r="I73" s="70"/>
      <c r="J73" s="27">
        <f t="shared" si="0"/>
        <v>0.20002027014576076</v>
      </c>
    </row>
    <row r="74" spans="1:10" ht="27.75" customHeight="1">
      <c r="A74" s="65" t="s">
        <v>45</v>
      </c>
      <c r="B74" s="65"/>
      <c r="C74" s="65"/>
      <c r="D74" s="65"/>
      <c r="E74" s="65"/>
      <c r="F74" s="65"/>
      <c r="G74" s="15"/>
      <c r="H74" s="70">
        <v>8683.6</v>
      </c>
      <c r="I74" s="70"/>
      <c r="J74" s="27">
        <f aca="true" t="shared" si="1" ref="J74:J94">H74/12/3617.8</f>
        <v>0.20002027014576076</v>
      </c>
    </row>
    <row r="75" spans="1:10" ht="15">
      <c r="A75" s="65" t="s">
        <v>79</v>
      </c>
      <c r="B75" s="65"/>
      <c r="C75" s="65"/>
      <c r="D75" s="65"/>
      <c r="E75" s="65"/>
      <c r="F75" s="65"/>
      <c r="G75" s="15"/>
      <c r="H75" s="66">
        <v>12817.04</v>
      </c>
      <c r="I75" s="66"/>
      <c r="J75" s="27">
        <f t="shared" si="1"/>
        <v>0.29523098752464666</v>
      </c>
    </row>
    <row r="76" spans="1:10" ht="15">
      <c r="A76" s="65" t="s">
        <v>80</v>
      </c>
      <c r="B76" s="65"/>
      <c r="C76" s="65"/>
      <c r="D76" s="65"/>
      <c r="E76" s="65"/>
      <c r="F76" s="65"/>
      <c r="G76" s="15"/>
      <c r="H76" s="66">
        <v>12817.04</v>
      </c>
      <c r="I76" s="66"/>
      <c r="J76" s="27">
        <f t="shared" si="1"/>
        <v>0.29523098752464666</v>
      </c>
    </row>
    <row r="77" spans="1:10" ht="26.25" customHeight="1">
      <c r="A77" s="73"/>
      <c r="B77" s="73"/>
      <c r="C77" s="73"/>
      <c r="D77" s="74" t="s">
        <v>82</v>
      </c>
      <c r="E77" s="74"/>
      <c r="F77" s="74"/>
      <c r="G77" s="74"/>
      <c r="H77" s="66">
        <v>7286.83</v>
      </c>
      <c r="I77" s="66"/>
      <c r="J77" s="27">
        <f t="shared" si="1"/>
        <v>0.16784671162953543</v>
      </c>
    </row>
    <row r="78" spans="1:10" ht="27" customHeight="1">
      <c r="A78" s="73"/>
      <c r="B78" s="73"/>
      <c r="C78" s="73"/>
      <c r="D78" s="74" t="s">
        <v>149</v>
      </c>
      <c r="E78" s="74"/>
      <c r="F78" s="74"/>
      <c r="G78" s="74"/>
      <c r="H78" s="66">
        <v>5530.21</v>
      </c>
      <c r="I78" s="66"/>
      <c r="J78" s="27">
        <f t="shared" si="1"/>
        <v>0.1273842758951112</v>
      </c>
    </row>
    <row r="79" spans="1:10" ht="15">
      <c r="A79" s="65" t="s">
        <v>141</v>
      </c>
      <c r="B79" s="65"/>
      <c r="C79" s="65"/>
      <c r="D79" s="65"/>
      <c r="E79" s="65"/>
      <c r="F79" s="65"/>
      <c r="G79" s="15"/>
      <c r="H79" s="66">
        <v>2752.56</v>
      </c>
      <c r="I79" s="66"/>
      <c r="J79" s="27">
        <f t="shared" si="1"/>
        <v>0.06340317319918182</v>
      </c>
    </row>
    <row r="80" spans="1:10" ht="15">
      <c r="A80" s="65" t="s">
        <v>57</v>
      </c>
      <c r="B80" s="65"/>
      <c r="C80" s="65"/>
      <c r="D80" s="65"/>
      <c r="E80" s="65"/>
      <c r="F80" s="65"/>
      <c r="G80" s="15"/>
      <c r="H80" s="66">
        <v>2752.56</v>
      </c>
      <c r="I80" s="66"/>
      <c r="J80" s="27">
        <f t="shared" si="1"/>
        <v>0.06340317319918182</v>
      </c>
    </row>
    <row r="81" spans="1:10" ht="15">
      <c r="A81" s="65" t="s">
        <v>142</v>
      </c>
      <c r="B81" s="65"/>
      <c r="C81" s="65"/>
      <c r="D81" s="65"/>
      <c r="E81" s="65"/>
      <c r="F81" s="65"/>
      <c r="G81" s="15"/>
      <c r="H81" s="66">
        <v>11634.12</v>
      </c>
      <c r="I81" s="66"/>
      <c r="J81" s="27">
        <f t="shared" si="1"/>
        <v>0.26798330477085525</v>
      </c>
    </row>
    <row r="82" spans="1:10" ht="15">
      <c r="A82" s="65" t="s">
        <v>42</v>
      </c>
      <c r="B82" s="65"/>
      <c r="C82" s="65"/>
      <c r="D82" s="65"/>
      <c r="E82" s="65"/>
      <c r="F82" s="65"/>
      <c r="G82" s="15"/>
      <c r="H82" s="66">
        <v>844.44</v>
      </c>
      <c r="I82" s="66"/>
      <c r="J82" s="27">
        <f t="shared" si="1"/>
        <v>0.019451047597987728</v>
      </c>
    </row>
    <row r="83" spans="1:10" ht="15">
      <c r="A83" s="73"/>
      <c r="B83" s="73"/>
      <c r="C83" s="73"/>
      <c r="D83" s="74" t="s">
        <v>145</v>
      </c>
      <c r="E83" s="74"/>
      <c r="F83" s="74"/>
      <c r="G83" s="74"/>
      <c r="H83" s="66">
        <v>120.01</v>
      </c>
      <c r="I83" s="66"/>
      <c r="J83" s="27">
        <f t="shared" si="1"/>
        <v>0.0027643411281257487</v>
      </c>
    </row>
    <row r="84" spans="1:10" ht="15">
      <c r="A84" s="73"/>
      <c r="B84" s="73"/>
      <c r="C84" s="73"/>
      <c r="D84" s="74" t="s">
        <v>43</v>
      </c>
      <c r="E84" s="74"/>
      <c r="F84" s="74"/>
      <c r="G84" s="74"/>
      <c r="H84" s="66">
        <v>484.42</v>
      </c>
      <c r="I84" s="66"/>
      <c r="J84" s="27">
        <f t="shared" si="1"/>
        <v>0.011158254556175943</v>
      </c>
    </row>
    <row r="85" spans="1:10" ht="15">
      <c r="A85" s="73"/>
      <c r="B85" s="73"/>
      <c r="C85" s="73"/>
      <c r="D85" s="74" t="s">
        <v>144</v>
      </c>
      <c r="E85" s="74"/>
      <c r="F85" s="74"/>
      <c r="G85" s="74"/>
      <c r="H85" s="75">
        <v>80</v>
      </c>
      <c r="I85" s="75"/>
      <c r="J85" s="27">
        <f t="shared" si="1"/>
        <v>0.0018427405237068568</v>
      </c>
    </row>
    <row r="86" spans="1:10" ht="15">
      <c r="A86" s="73"/>
      <c r="B86" s="73"/>
      <c r="C86" s="73"/>
      <c r="D86" s="74" t="s">
        <v>146</v>
      </c>
      <c r="E86" s="74"/>
      <c r="F86" s="74"/>
      <c r="G86" s="74"/>
      <c r="H86" s="66">
        <v>160.01</v>
      </c>
      <c r="I86" s="66"/>
      <c r="J86" s="27">
        <f t="shared" si="1"/>
        <v>0.003685711389979177</v>
      </c>
    </row>
    <row r="87" spans="1:10" ht="27" customHeight="1">
      <c r="A87" s="65" t="s">
        <v>40</v>
      </c>
      <c r="B87" s="65"/>
      <c r="C87" s="65"/>
      <c r="D87" s="65"/>
      <c r="E87" s="65"/>
      <c r="F87" s="65"/>
      <c r="G87" s="15"/>
      <c r="H87" s="66">
        <v>10789.68</v>
      </c>
      <c r="I87" s="66"/>
      <c r="J87" s="27">
        <f t="shared" si="1"/>
        <v>0.24853225717286748</v>
      </c>
    </row>
    <row r="88" spans="1:10" ht="15">
      <c r="A88" s="65" t="s">
        <v>71</v>
      </c>
      <c r="B88" s="65"/>
      <c r="C88" s="65"/>
      <c r="D88" s="65"/>
      <c r="E88" s="65"/>
      <c r="F88" s="65"/>
      <c r="G88" s="15"/>
      <c r="H88" s="66">
        <v>57681.35</v>
      </c>
      <c r="I88" s="66"/>
      <c r="J88" s="27">
        <f t="shared" si="1"/>
        <v>1.3286470138389812</v>
      </c>
    </row>
    <row r="89" spans="1:10" ht="15">
      <c r="A89" s="65" t="s">
        <v>72</v>
      </c>
      <c r="B89" s="65"/>
      <c r="C89" s="65"/>
      <c r="D89" s="65"/>
      <c r="E89" s="65"/>
      <c r="F89" s="65"/>
      <c r="G89" s="15"/>
      <c r="H89" s="66">
        <v>25555.27</v>
      </c>
      <c r="I89" s="66"/>
      <c r="J89" s="27">
        <f t="shared" si="1"/>
        <v>0.5886466452908766</v>
      </c>
    </row>
    <row r="90" spans="1:10" ht="15">
      <c r="A90" s="65" t="s">
        <v>73</v>
      </c>
      <c r="B90" s="65"/>
      <c r="C90" s="65"/>
      <c r="D90" s="65"/>
      <c r="E90" s="65"/>
      <c r="F90" s="65"/>
      <c r="G90" s="15"/>
      <c r="H90" s="66">
        <v>32126.08</v>
      </c>
      <c r="I90" s="66"/>
      <c r="J90" s="27">
        <f t="shared" si="1"/>
        <v>0.7400003685481048</v>
      </c>
    </row>
    <row r="91" spans="1:10" ht="45" customHeight="1">
      <c r="A91" s="65" t="s">
        <v>74</v>
      </c>
      <c r="B91" s="65"/>
      <c r="C91" s="65"/>
      <c r="D91" s="65"/>
      <c r="E91" s="65"/>
      <c r="F91" s="65"/>
      <c r="G91" s="15"/>
      <c r="H91" s="70">
        <v>138575.3</v>
      </c>
      <c r="I91" s="70"/>
      <c r="J91" s="27">
        <f t="shared" si="1"/>
        <v>3.1919790111854347</v>
      </c>
    </row>
    <row r="92" spans="1:10" ht="15">
      <c r="A92" s="65" t="s">
        <v>101</v>
      </c>
      <c r="B92" s="65"/>
      <c r="C92" s="65"/>
      <c r="D92" s="65"/>
      <c r="E92" s="65"/>
      <c r="F92" s="65"/>
      <c r="G92" s="15"/>
      <c r="H92" s="66">
        <v>69719.64</v>
      </c>
      <c r="I92" s="66"/>
      <c r="J92" s="27">
        <f t="shared" si="1"/>
        <v>1.605940074078169</v>
      </c>
    </row>
    <row r="93" spans="1:10" ht="15">
      <c r="A93" s="65" t="s">
        <v>100</v>
      </c>
      <c r="B93" s="65"/>
      <c r="C93" s="65"/>
      <c r="D93" s="65"/>
      <c r="E93" s="65"/>
      <c r="F93" s="65"/>
      <c r="G93" s="15"/>
      <c r="H93" s="66">
        <v>11692.47</v>
      </c>
      <c r="I93" s="66"/>
      <c r="J93" s="27">
        <f t="shared" si="1"/>
        <v>0.2693273536403339</v>
      </c>
    </row>
    <row r="94" spans="1:10" ht="15">
      <c r="A94" s="65" t="s">
        <v>75</v>
      </c>
      <c r="B94" s="65"/>
      <c r="C94" s="65"/>
      <c r="D94" s="65"/>
      <c r="E94" s="65"/>
      <c r="F94" s="65"/>
      <c r="G94" s="15"/>
      <c r="H94" s="66">
        <v>57163.19</v>
      </c>
      <c r="I94" s="66"/>
      <c r="J94" s="27">
        <f t="shared" si="1"/>
        <v>1.316711583466932</v>
      </c>
    </row>
    <row r="95" spans="1:10" ht="15">
      <c r="A95" s="71" t="s">
        <v>102</v>
      </c>
      <c r="B95" s="71"/>
      <c r="C95" s="71"/>
      <c r="D95" s="72">
        <v>604184.36</v>
      </c>
      <c r="E95" s="72"/>
      <c r="F95" s="72"/>
      <c r="G95" s="72"/>
      <c r="H95" s="72"/>
      <c r="I95" s="72"/>
      <c r="J95" s="28"/>
    </row>
    <row r="96" spans="1:9" ht="15">
      <c r="A96" s="13"/>
      <c r="B96" s="13"/>
      <c r="C96" s="13"/>
      <c r="D96" s="67"/>
      <c r="E96" s="67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68" t="s">
        <v>103</v>
      </c>
      <c r="B98" s="68"/>
      <c r="C98" s="13"/>
      <c r="D98" s="13"/>
      <c r="E98" s="13"/>
      <c r="F98" s="13"/>
      <c r="G98" s="13"/>
      <c r="H98" s="13" t="s">
        <v>104</v>
      </c>
      <c r="I98" s="13"/>
    </row>
    <row r="99" spans="1:9" ht="15">
      <c r="A99" s="13" t="s">
        <v>0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68"/>
      <c r="K102" s="68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</sheetData>
  <sheetProtection/>
  <mergeCells count="215">
    <mergeCell ref="A22:C22"/>
    <mergeCell ref="D22:G22"/>
    <mergeCell ref="H22:I22"/>
    <mergeCell ref="A23:F23"/>
    <mergeCell ref="H23:I23"/>
    <mergeCell ref="A24:F24"/>
    <mergeCell ref="H24:I24"/>
    <mergeCell ref="H29:I29"/>
    <mergeCell ref="A30:C30"/>
    <mergeCell ref="D30:G30"/>
    <mergeCell ref="H30:I30"/>
    <mergeCell ref="A25:C25"/>
    <mergeCell ref="D25:G25"/>
    <mergeCell ref="H25:I25"/>
    <mergeCell ref="A26:C26"/>
    <mergeCell ref="D26:G26"/>
    <mergeCell ref="H26:I26"/>
    <mergeCell ref="A27:C27"/>
    <mergeCell ref="D27:G27"/>
    <mergeCell ref="H27:I27"/>
    <mergeCell ref="A28:F28"/>
    <mergeCell ref="H28:I28"/>
    <mergeCell ref="A29:C29"/>
    <mergeCell ref="D29:G29"/>
    <mergeCell ref="A3:K3"/>
    <mergeCell ref="A4:K4"/>
    <mergeCell ref="I7:K7"/>
    <mergeCell ref="H8:I8"/>
    <mergeCell ref="A10:E10"/>
    <mergeCell ref="F10:G10"/>
    <mergeCell ref="H10:I10"/>
    <mergeCell ref="J10:K10"/>
    <mergeCell ref="H16:I16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32:C32"/>
    <mergeCell ref="D32:G32"/>
    <mergeCell ref="H32:I32"/>
    <mergeCell ref="A31:F31"/>
    <mergeCell ref="H31:I31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A41:C41"/>
    <mergeCell ref="D41:G41"/>
    <mergeCell ref="H41:I41"/>
    <mergeCell ref="D38:G38"/>
    <mergeCell ref="H38:I38"/>
    <mergeCell ref="A39:F39"/>
    <mergeCell ref="H39:I39"/>
    <mergeCell ref="A40:C40"/>
    <mergeCell ref="D40:G40"/>
    <mergeCell ref="H40:I40"/>
    <mergeCell ref="A42:F42"/>
    <mergeCell ref="H42:I42"/>
    <mergeCell ref="A43:F43"/>
    <mergeCell ref="H43:I43"/>
    <mergeCell ref="A46:F46"/>
    <mergeCell ref="H46:I46"/>
    <mergeCell ref="A44:F44"/>
    <mergeCell ref="H44:I44"/>
    <mergeCell ref="A45:F45"/>
    <mergeCell ref="H45:I45"/>
    <mergeCell ref="A47:F47"/>
    <mergeCell ref="H47:I47"/>
    <mergeCell ref="A48:C48"/>
    <mergeCell ref="D48:G48"/>
    <mergeCell ref="H48:I48"/>
    <mergeCell ref="A49:C49"/>
    <mergeCell ref="D49:G49"/>
    <mergeCell ref="H49:I49"/>
    <mergeCell ref="A52:F52"/>
    <mergeCell ref="H52:I52"/>
    <mergeCell ref="A50:C50"/>
    <mergeCell ref="D50:G50"/>
    <mergeCell ref="H50:I50"/>
    <mergeCell ref="A51:C51"/>
    <mergeCell ref="D51:G51"/>
    <mergeCell ref="H51:I51"/>
    <mergeCell ref="A53:C53"/>
    <mergeCell ref="D53:G53"/>
    <mergeCell ref="H53:I53"/>
    <mergeCell ref="A54:F54"/>
    <mergeCell ref="H54:I54"/>
    <mergeCell ref="A55:F55"/>
    <mergeCell ref="H55:I55"/>
    <mergeCell ref="A56:F56"/>
    <mergeCell ref="H56:I56"/>
    <mergeCell ref="A60:C60"/>
    <mergeCell ref="D60:G60"/>
    <mergeCell ref="H60:I60"/>
    <mergeCell ref="A61:F61"/>
    <mergeCell ref="H61:I61"/>
    <mergeCell ref="A62:C62"/>
    <mergeCell ref="D62:G62"/>
    <mergeCell ref="H62:I62"/>
    <mergeCell ref="A57:F57"/>
    <mergeCell ref="H57:I57"/>
    <mergeCell ref="A58:F58"/>
    <mergeCell ref="H58:I58"/>
    <mergeCell ref="A59:C59"/>
    <mergeCell ref="D59:G59"/>
    <mergeCell ref="H59:I59"/>
    <mergeCell ref="A63:C63"/>
    <mergeCell ref="D63:G63"/>
    <mergeCell ref="H63:I63"/>
    <mergeCell ref="A64:C64"/>
    <mergeCell ref="D64:G64"/>
    <mergeCell ref="H64:I64"/>
    <mergeCell ref="A65:F65"/>
    <mergeCell ref="H65:I65"/>
    <mergeCell ref="A69:C69"/>
    <mergeCell ref="D69:G69"/>
    <mergeCell ref="H69:I69"/>
    <mergeCell ref="A66:F66"/>
    <mergeCell ref="H66:I66"/>
    <mergeCell ref="A67:F67"/>
    <mergeCell ref="H67:I67"/>
    <mergeCell ref="A68:F68"/>
    <mergeCell ref="H68:I68"/>
    <mergeCell ref="A70:F70"/>
    <mergeCell ref="H70:I70"/>
    <mergeCell ref="A71:C71"/>
    <mergeCell ref="D71:G71"/>
    <mergeCell ref="H71:I71"/>
    <mergeCell ref="A72:F72"/>
    <mergeCell ref="H72:I72"/>
    <mergeCell ref="A73:F73"/>
    <mergeCell ref="H73:I73"/>
    <mergeCell ref="A74:F74"/>
    <mergeCell ref="H74:I74"/>
    <mergeCell ref="A78:C78"/>
    <mergeCell ref="D78:G78"/>
    <mergeCell ref="H78:I78"/>
    <mergeCell ref="A79:F79"/>
    <mergeCell ref="H79:I79"/>
    <mergeCell ref="A75:F75"/>
    <mergeCell ref="H75:I75"/>
    <mergeCell ref="A76:F76"/>
    <mergeCell ref="H76:I76"/>
    <mergeCell ref="A77:C77"/>
    <mergeCell ref="D77:G77"/>
    <mergeCell ref="H77:I77"/>
    <mergeCell ref="A80:F80"/>
    <mergeCell ref="H80:I80"/>
    <mergeCell ref="A81:F81"/>
    <mergeCell ref="H81:I81"/>
    <mergeCell ref="A82:F82"/>
    <mergeCell ref="H82:I82"/>
    <mergeCell ref="A83:C83"/>
    <mergeCell ref="D83:G83"/>
    <mergeCell ref="H83:I83"/>
    <mergeCell ref="A84:C84"/>
    <mergeCell ref="D84:G84"/>
    <mergeCell ref="H84:I84"/>
    <mergeCell ref="A85:C85"/>
    <mergeCell ref="A88:F88"/>
    <mergeCell ref="H88:I88"/>
    <mergeCell ref="D85:G85"/>
    <mergeCell ref="H85:I85"/>
    <mergeCell ref="A86:C86"/>
    <mergeCell ref="D86:G86"/>
    <mergeCell ref="H86:I86"/>
    <mergeCell ref="A87:F87"/>
    <mergeCell ref="H87:I87"/>
    <mergeCell ref="A89:F89"/>
    <mergeCell ref="H89:I89"/>
    <mergeCell ref="A90:F90"/>
    <mergeCell ref="H90:I90"/>
    <mergeCell ref="D96:E96"/>
    <mergeCell ref="A98:B98"/>
    <mergeCell ref="J102:K102"/>
    <mergeCell ref="A104:K104"/>
    <mergeCell ref="A91:F91"/>
    <mergeCell ref="H91:I91"/>
    <mergeCell ref="A92:F92"/>
    <mergeCell ref="H92:I92"/>
    <mergeCell ref="A95:C95"/>
    <mergeCell ref="D95:I95"/>
    <mergeCell ref="A93:F93"/>
    <mergeCell ref="H93:I93"/>
    <mergeCell ref="A94:F94"/>
    <mergeCell ref="H94:I94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1">
      <selection activeCell="A1" sqref="A1:K98"/>
    </sheetView>
  </sheetViews>
  <sheetFormatPr defaultColWidth="9.140625" defaultRowHeight="15"/>
  <cols>
    <col min="9" max="9" width="7.00390625" style="0" customWidth="1"/>
    <col min="11" max="11" width="8.140625" style="0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">
      <c r="A5" s="17" t="s">
        <v>3</v>
      </c>
      <c r="B5" s="17"/>
      <c r="C5" s="17"/>
      <c r="D5" s="17"/>
      <c r="E5" s="17"/>
      <c r="F5" s="16"/>
      <c r="G5" s="16"/>
      <c r="H5" s="16"/>
      <c r="I5" s="16"/>
      <c r="J5" s="16"/>
      <c r="K5" s="16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18" t="s">
        <v>122</v>
      </c>
      <c r="B7" s="18"/>
      <c r="C7" s="18"/>
      <c r="D7" s="18"/>
      <c r="E7" s="18"/>
      <c r="F7" s="18" t="s">
        <v>123</v>
      </c>
      <c r="G7" s="18"/>
      <c r="H7" s="18"/>
      <c r="I7" s="89" t="s">
        <v>124</v>
      </c>
      <c r="J7" s="89"/>
      <c r="K7" s="89"/>
    </row>
    <row r="8" spans="1:11" ht="15">
      <c r="A8" s="19" t="s">
        <v>7</v>
      </c>
      <c r="B8" s="18"/>
      <c r="C8" s="18"/>
      <c r="D8" s="18"/>
      <c r="E8" s="18" t="s">
        <v>8</v>
      </c>
      <c r="F8" s="18"/>
      <c r="G8" s="18"/>
      <c r="H8" s="90">
        <v>274366.45</v>
      </c>
      <c r="I8" s="90"/>
      <c r="J8" s="18" t="s">
        <v>9</v>
      </c>
      <c r="K8" s="18"/>
    </row>
    <row r="9" spans="1:11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>
      <c r="A10" s="86" t="s">
        <v>10</v>
      </c>
      <c r="B10" s="86"/>
      <c r="C10" s="86"/>
      <c r="D10" s="86"/>
      <c r="E10" s="86"/>
      <c r="F10" s="87" t="s">
        <v>11</v>
      </c>
      <c r="G10" s="87"/>
      <c r="H10" s="87" t="s">
        <v>12</v>
      </c>
      <c r="I10" s="87"/>
      <c r="J10" s="87" t="s">
        <v>13</v>
      </c>
      <c r="K10" s="87"/>
    </row>
    <row r="11" spans="1:11" ht="15">
      <c r="A11" s="86" t="s">
        <v>14</v>
      </c>
      <c r="B11" s="86"/>
      <c r="C11" s="86"/>
      <c r="D11" s="86"/>
      <c r="E11" s="86"/>
      <c r="F11" s="81">
        <v>73266.6</v>
      </c>
      <c r="G11" s="81"/>
      <c r="H11" s="82">
        <v>71168.76</v>
      </c>
      <c r="I11" s="82"/>
      <c r="J11" s="82">
        <v>2097.84</v>
      </c>
      <c r="K11" s="82"/>
    </row>
    <row r="12" spans="1:11" ht="15">
      <c r="A12" s="86" t="s">
        <v>15</v>
      </c>
      <c r="B12" s="86"/>
      <c r="C12" s="86"/>
      <c r="D12" s="86"/>
      <c r="E12" s="86"/>
      <c r="F12" s="81">
        <v>73266.6</v>
      </c>
      <c r="G12" s="81"/>
      <c r="H12" s="82">
        <v>71168.76</v>
      </c>
      <c r="I12" s="82"/>
      <c r="J12" s="82">
        <v>2097.84</v>
      </c>
      <c r="K12" s="82"/>
    </row>
    <row r="13" spans="1:1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18" t="s">
        <v>16</v>
      </c>
      <c r="B14" s="18"/>
      <c r="C14" s="18"/>
      <c r="D14" s="90">
        <v>345535.21</v>
      </c>
      <c r="E14" s="90"/>
      <c r="F14" s="18" t="s">
        <v>9</v>
      </c>
      <c r="G14" s="18"/>
      <c r="H14" s="18"/>
      <c r="I14" s="18"/>
      <c r="J14" s="18"/>
      <c r="K14" s="18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19" t="s">
        <v>17</v>
      </c>
      <c r="B16" s="18"/>
      <c r="C16" s="18"/>
      <c r="D16" s="18"/>
      <c r="E16" s="18"/>
      <c r="F16" s="18"/>
      <c r="G16" s="18"/>
      <c r="H16" s="90"/>
      <c r="I16" s="90"/>
      <c r="J16" s="18"/>
      <c r="K16" s="18"/>
    </row>
    <row r="17" spans="1:1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86" t="s">
        <v>10</v>
      </c>
      <c r="B18" s="86"/>
      <c r="C18" s="86"/>
      <c r="D18" s="86"/>
      <c r="E18" s="86"/>
      <c r="F18" s="87" t="s">
        <v>11</v>
      </c>
      <c r="G18" s="87"/>
      <c r="H18" s="87" t="s">
        <v>12</v>
      </c>
      <c r="I18" s="87"/>
      <c r="J18" s="87" t="s">
        <v>13</v>
      </c>
      <c r="K18" s="87"/>
    </row>
    <row r="19" spans="1:11" ht="15">
      <c r="A19" s="86" t="s">
        <v>14</v>
      </c>
      <c r="B19" s="86"/>
      <c r="C19" s="86"/>
      <c r="D19" s="86"/>
      <c r="E19" s="86"/>
      <c r="F19" s="82">
        <v>402321.96</v>
      </c>
      <c r="G19" s="82"/>
      <c r="H19" s="82">
        <v>385703.15</v>
      </c>
      <c r="I19" s="82"/>
      <c r="J19" s="82">
        <v>16618.81</v>
      </c>
      <c r="K19" s="82"/>
    </row>
    <row r="20" spans="1:11" ht="15">
      <c r="A20" s="86" t="s">
        <v>15</v>
      </c>
      <c r="B20" s="86"/>
      <c r="C20" s="86"/>
      <c r="D20" s="86"/>
      <c r="E20" s="86"/>
      <c r="F20" s="82">
        <v>402321.96</v>
      </c>
      <c r="G20" s="82"/>
      <c r="H20" s="82">
        <v>385703.15</v>
      </c>
      <c r="I20" s="82"/>
      <c r="J20" s="82">
        <v>16618.81</v>
      </c>
      <c r="K20" s="82"/>
    </row>
    <row r="21" spans="1:1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0" ht="32.25">
      <c r="A22" s="87" t="s">
        <v>18</v>
      </c>
      <c r="B22" s="87"/>
      <c r="C22" s="87"/>
      <c r="D22" s="87" t="s">
        <v>19</v>
      </c>
      <c r="E22" s="87"/>
      <c r="F22" s="87"/>
      <c r="G22" s="87"/>
      <c r="H22" s="87" t="s">
        <v>20</v>
      </c>
      <c r="I22" s="87"/>
      <c r="J22" s="26" t="s">
        <v>150</v>
      </c>
    </row>
    <row r="23" spans="1:10" ht="15">
      <c r="A23" s="80" t="s">
        <v>21</v>
      </c>
      <c r="B23" s="80"/>
      <c r="C23" s="80"/>
      <c r="D23" s="80"/>
      <c r="E23" s="80"/>
      <c r="F23" s="80"/>
      <c r="G23" s="20"/>
      <c r="H23" s="82">
        <v>141047.46</v>
      </c>
      <c r="I23" s="82"/>
      <c r="J23" s="27">
        <f>H23/12/2241.7</f>
        <v>5.243322032386136</v>
      </c>
    </row>
    <row r="24" spans="1:10" ht="15">
      <c r="A24" s="80" t="s">
        <v>22</v>
      </c>
      <c r="B24" s="80"/>
      <c r="C24" s="80"/>
      <c r="D24" s="80"/>
      <c r="E24" s="80"/>
      <c r="F24" s="80"/>
      <c r="G24" s="20"/>
      <c r="H24" s="82">
        <v>25001.95</v>
      </c>
      <c r="I24" s="82"/>
      <c r="J24" s="27">
        <f aca="true" t="shared" si="0" ref="J24:J76">H24/12/2241.7</f>
        <v>0.9294266999747217</v>
      </c>
    </row>
    <row r="25" spans="1:10" ht="27.75" customHeight="1">
      <c r="A25" s="83"/>
      <c r="B25" s="83"/>
      <c r="C25" s="83"/>
      <c r="D25" s="84" t="s">
        <v>23</v>
      </c>
      <c r="E25" s="84"/>
      <c r="F25" s="84"/>
      <c r="G25" s="84"/>
      <c r="H25" s="82">
        <v>11957.52</v>
      </c>
      <c r="I25" s="82"/>
      <c r="J25" s="27">
        <f t="shared" si="0"/>
        <v>0.4445108622920106</v>
      </c>
    </row>
    <row r="26" spans="1:10" ht="37.5" customHeight="1">
      <c r="A26" s="83"/>
      <c r="B26" s="83"/>
      <c r="C26" s="83"/>
      <c r="D26" s="84" t="s">
        <v>156</v>
      </c>
      <c r="E26" s="84"/>
      <c r="F26" s="84"/>
      <c r="G26" s="84"/>
      <c r="H26" s="82">
        <v>6612.04</v>
      </c>
      <c r="I26" s="82"/>
      <c r="J26" s="27">
        <f t="shared" si="0"/>
        <v>0.24579708851912985</v>
      </c>
    </row>
    <row r="27" spans="1:10" ht="15">
      <c r="A27" s="83"/>
      <c r="B27" s="83"/>
      <c r="C27" s="83"/>
      <c r="D27" s="84" t="s">
        <v>24</v>
      </c>
      <c r="E27" s="84"/>
      <c r="F27" s="84"/>
      <c r="G27" s="84"/>
      <c r="H27" s="82">
        <v>6432.39</v>
      </c>
      <c r="I27" s="82"/>
      <c r="J27" s="27">
        <f t="shared" si="0"/>
        <v>0.23911874916358125</v>
      </c>
    </row>
    <row r="28" spans="1:10" ht="15">
      <c r="A28" s="80" t="s">
        <v>25</v>
      </c>
      <c r="B28" s="80"/>
      <c r="C28" s="80"/>
      <c r="D28" s="80"/>
      <c r="E28" s="80"/>
      <c r="F28" s="80"/>
      <c r="G28" s="20"/>
      <c r="H28" s="85">
        <v>4417</v>
      </c>
      <c r="I28" s="85"/>
      <c r="J28" s="27">
        <f t="shared" si="0"/>
        <v>0.16419830188398685</v>
      </c>
    </row>
    <row r="29" spans="1:10" ht="25.5" customHeight="1">
      <c r="A29" s="83"/>
      <c r="B29" s="83"/>
      <c r="C29" s="83"/>
      <c r="D29" s="84" t="s">
        <v>26</v>
      </c>
      <c r="E29" s="84"/>
      <c r="F29" s="84"/>
      <c r="G29" s="84"/>
      <c r="H29" s="82">
        <v>1312.24</v>
      </c>
      <c r="I29" s="82"/>
      <c r="J29" s="27">
        <f t="shared" si="0"/>
        <v>0.048781430759393916</v>
      </c>
    </row>
    <row r="30" spans="1:10" ht="15">
      <c r="A30" s="83"/>
      <c r="B30" s="83"/>
      <c r="C30" s="83"/>
      <c r="D30" s="84" t="s">
        <v>27</v>
      </c>
      <c r="E30" s="84"/>
      <c r="F30" s="84"/>
      <c r="G30" s="84"/>
      <c r="H30" s="82">
        <v>3104.76</v>
      </c>
      <c r="I30" s="82"/>
      <c r="J30" s="27">
        <f t="shared" si="0"/>
        <v>0.11541687112459297</v>
      </c>
    </row>
    <row r="31" spans="1:10" ht="15">
      <c r="A31" s="80" t="s">
        <v>28</v>
      </c>
      <c r="B31" s="80"/>
      <c r="C31" s="80"/>
      <c r="D31" s="80"/>
      <c r="E31" s="80"/>
      <c r="F31" s="80"/>
      <c r="G31" s="20"/>
      <c r="H31" s="82">
        <v>24543.86</v>
      </c>
      <c r="I31" s="82"/>
      <c r="J31" s="27">
        <f t="shared" si="0"/>
        <v>0.91239758516602</v>
      </c>
    </row>
    <row r="32" spans="1:10" ht="15">
      <c r="A32" s="83"/>
      <c r="B32" s="83"/>
      <c r="C32" s="83"/>
      <c r="D32" s="84" t="s">
        <v>36</v>
      </c>
      <c r="E32" s="84"/>
      <c r="F32" s="84"/>
      <c r="G32" s="84"/>
      <c r="H32" s="82">
        <v>1358.64</v>
      </c>
      <c r="I32" s="82"/>
      <c r="J32" s="27">
        <f t="shared" si="0"/>
        <v>0.05050631217379668</v>
      </c>
    </row>
    <row r="33" spans="1:10" ht="27" customHeight="1">
      <c r="A33" s="83"/>
      <c r="B33" s="83"/>
      <c r="C33" s="83"/>
      <c r="D33" s="84" t="s">
        <v>29</v>
      </c>
      <c r="E33" s="84"/>
      <c r="F33" s="84"/>
      <c r="G33" s="84"/>
      <c r="H33" s="82">
        <v>5159.32</v>
      </c>
      <c r="I33" s="82"/>
      <c r="J33" s="27">
        <f t="shared" si="0"/>
        <v>0.1917934305809579</v>
      </c>
    </row>
    <row r="34" spans="1:10" ht="28.5" customHeight="1">
      <c r="A34" s="83"/>
      <c r="B34" s="83"/>
      <c r="C34" s="83"/>
      <c r="D34" s="84" t="s">
        <v>30</v>
      </c>
      <c r="E34" s="84"/>
      <c r="F34" s="84"/>
      <c r="G34" s="84"/>
      <c r="H34" s="82">
        <v>3244.54</v>
      </c>
      <c r="I34" s="82"/>
      <c r="J34" s="27">
        <f t="shared" si="0"/>
        <v>0.12061307638548127</v>
      </c>
    </row>
    <row r="35" spans="1:10" ht="27" customHeight="1">
      <c r="A35" s="83"/>
      <c r="B35" s="83"/>
      <c r="C35" s="83"/>
      <c r="D35" s="84" t="s">
        <v>31</v>
      </c>
      <c r="E35" s="84"/>
      <c r="F35" s="84"/>
      <c r="G35" s="84"/>
      <c r="H35" s="85">
        <v>3215</v>
      </c>
      <c r="I35" s="85"/>
      <c r="J35" s="27">
        <f t="shared" si="0"/>
        <v>0.11951495145053607</v>
      </c>
    </row>
    <row r="36" spans="1:10" ht="15">
      <c r="A36" s="83"/>
      <c r="B36" s="83"/>
      <c r="C36" s="83"/>
      <c r="D36" s="84" t="s">
        <v>32</v>
      </c>
      <c r="E36" s="84"/>
      <c r="F36" s="84"/>
      <c r="G36" s="84"/>
      <c r="H36" s="82">
        <v>4304.72</v>
      </c>
      <c r="I36" s="82"/>
      <c r="J36" s="27">
        <f t="shared" si="0"/>
        <v>0.1600243862544795</v>
      </c>
    </row>
    <row r="37" spans="1:10" ht="27.75" customHeight="1">
      <c r="A37" s="83"/>
      <c r="B37" s="83"/>
      <c r="C37" s="83"/>
      <c r="D37" s="84" t="s">
        <v>151</v>
      </c>
      <c r="E37" s="84"/>
      <c r="F37" s="84"/>
      <c r="G37" s="84"/>
      <c r="H37" s="82">
        <v>5414.44</v>
      </c>
      <c r="I37" s="82"/>
      <c r="J37" s="27">
        <f t="shared" si="0"/>
        <v>0.20127730442669997</v>
      </c>
    </row>
    <row r="38" spans="1:10" ht="27" customHeight="1">
      <c r="A38" s="83"/>
      <c r="B38" s="83"/>
      <c r="C38" s="83"/>
      <c r="D38" s="84" t="s">
        <v>33</v>
      </c>
      <c r="E38" s="84"/>
      <c r="F38" s="84"/>
      <c r="G38" s="84"/>
      <c r="H38" s="82">
        <v>1847.2</v>
      </c>
      <c r="I38" s="82"/>
      <c r="J38" s="27">
        <f t="shared" si="0"/>
        <v>0.0686681238940685</v>
      </c>
    </row>
    <row r="39" spans="1:10" ht="15">
      <c r="A39" s="80" t="s">
        <v>136</v>
      </c>
      <c r="B39" s="80"/>
      <c r="C39" s="80"/>
      <c r="D39" s="80"/>
      <c r="E39" s="80"/>
      <c r="F39" s="80"/>
      <c r="G39" s="20"/>
      <c r="H39" s="82">
        <v>87084.65</v>
      </c>
      <c r="I39" s="82"/>
      <c r="J39" s="27">
        <f t="shared" si="0"/>
        <v>3.237299445361407</v>
      </c>
    </row>
    <row r="40" spans="1:10" ht="15">
      <c r="A40" s="83"/>
      <c r="B40" s="83"/>
      <c r="C40" s="83"/>
      <c r="D40" s="84" t="s">
        <v>35</v>
      </c>
      <c r="E40" s="84"/>
      <c r="F40" s="84"/>
      <c r="G40" s="84"/>
      <c r="H40" s="82">
        <v>3693.38</v>
      </c>
      <c r="I40" s="82"/>
      <c r="J40" s="27">
        <f t="shared" si="0"/>
        <v>0.13729833013635487</v>
      </c>
    </row>
    <row r="41" spans="1:10" ht="15">
      <c r="A41" s="83"/>
      <c r="B41" s="83"/>
      <c r="C41" s="83"/>
      <c r="D41" s="84" t="s">
        <v>34</v>
      </c>
      <c r="E41" s="84"/>
      <c r="F41" s="84"/>
      <c r="G41" s="84"/>
      <c r="H41" s="82">
        <v>83391.27</v>
      </c>
      <c r="I41" s="82"/>
      <c r="J41" s="27">
        <f t="shared" si="0"/>
        <v>3.100001115225053</v>
      </c>
    </row>
    <row r="42" spans="1:10" ht="15">
      <c r="A42" s="80" t="s">
        <v>37</v>
      </c>
      <c r="B42" s="80"/>
      <c r="C42" s="80"/>
      <c r="D42" s="80"/>
      <c r="E42" s="80"/>
      <c r="F42" s="80"/>
      <c r="G42" s="20"/>
      <c r="H42" s="82">
        <v>15613.35</v>
      </c>
      <c r="I42" s="82"/>
      <c r="J42" s="27">
        <f t="shared" si="0"/>
        <v>0.5804133024044252</v>
      </c>
    </row>
    <row r="43" spans="1:10" ht="15">
      <c r="A43" s="80" t="s">
        <v>78</v>
      </c>
      <c r="B43" s="80"/>
      <c r="C43" s="80"/>
      <c r="D43" s="80"/>
      <c r="E43" s="80"/>
      <c r="F43" s="80"/>
      <c r="G43" s="20"/>
      <c r="H43" s="82">
        <v>2008.47</v>
      </c>
      <c r="I43" s="82"/>
      <c r="J43" s="27">
        <f t="shared" si="0"/>
        <v>0.0746632020341705</v>
      </c>
    </row>
    <row r="44" spans="1:10" ht="28.5" customHeight="1">
      <c r="A44" s="80" t="s">
        <v>39</v>
      </c>
      <c r="B44" s="80"/>
      <c r="C44" s="80"/>
      <c r="D44" s="80"/>
      <c r="E44" s="80"/>
      <c r="F44" s="80"/>
      <c r="G44" s="20"/>
      <c r="H44" s="82">
        <v>1462.44</v>
      </c>
      <c r="I44" s="82"/>
      <c r="J44" s="27">
        <f t="shared" si="0"/>
        <v>0.054364990855154574</v>
      </c>
    </row>
    <row r="45" spans="1:10" ht="29.25" customHeight="1">
      <c r="A45" s="80" t="s">
        <v>38</v>
      </c>
      <c r="B45" s="80"/>
      <c r="C45" s="80"/>
      <c r="D45" s="80"/>
      <c r="E45" s="80"/>
      <c r="F45" s="80"/>
      <c r="G45" s="20"/>
      <c r="H45" s="82">
        <v>11933.52</v>
      </c>
      <c r="I45" s="82"/>
      <c r="J45" s="27">
        <f t="shared" si="0"/>
        <v>0.4436186822500781</v>
      </c>
    </row>
    <row r="46" spans="1:10" ht="15">
      <c r="A46" s="80" t="s">
        <v>42</v>
      </c>
      <c r="B46" s="80"/>
      <c r="C46" s="80"/>
      <c r="D46" s="80"/>
      <c r="E46" s="80"/>
      <c r="F46" s="80"/>
      <c r="G46" s="20"/>
      <c r="H46" s="82">
        <v>208.92</v>
      </c>
      <c r="I46" s="82"/>
      <c r="J46" s="27">
        <f t="shared" si="0"/>
        <v>0.007766427265022082</v>
      </c>
    </row>
    <row r="47" spans="1:10" ht="15">
      <c r="A47" s="80" t="s">
        <v>137</v>
      </c>
      <c r="B47" s="80"/>
      <c r="C47" s="80"/>
      <c r="D47" s="80"/>
      <c r="E47" s="80"/>
      <c r="F47" s="80"/>
      <c r="G47" s="20"/>
      <c r="H47" s="85">
        <v>80</v>
      </c>
      <c r="I47" s="85"/>
      <c r="J47" s="27">
        <f t="shared" si="0"/>
        <v>0.002973933473108207</v>
      </c>
    </row>
    <row r="48" spans="1:10" ht="26.25" customHeight="1">
      <c r="A48" s="80" t="s">
        <v>41</v>
      </c>
      <c r="B48" s="80"/>
      <c r="C48" s="80"/>
      <c r="D48" s="80"/>
      <c r="E48" s="80"/>
      <c r="F48" s="80"/>
      <c r="G48" s="20"/>
      <c r="H48" s="85">
        <v>80</v>
      </c>
      <c r="I48" s="85"/>
      <c r="J48" s="27">
        <f t="shared" si="0"/>
        <v>0.002973933473108207</v>
      </c>
    </row>
    <row r="49" spans="1:10" ht="15">
      <c r="A49" s="80" t="s">
        <v>90</v>
      </c>
      <c r="B49" s="80"/>
      <c r="C49" s="80"/>
      <c r="D49" s="80"/>
      <c r="E49" s="80"/>
      <c r="F49" s="80"/>
      <c r="G49" s="20"/>
      <c r="H49" s="82">
        <v>10599.28</v>
      </c>
      <c r="I49" s="82"/>
      <c r="J49" s="27">
        <f t="shared" si="0"/>
        <v>0.39401941978557947</v>
      </c>
    </row>
    <row r="50" spans="1:10" ht="27.75" customHeight="1">
      <c r="A50" s="80" t="s">
        <v>91</v>
      </c>
      <c r="B50" s="80"/>
      <c r="C50" s="80"/>
      <c r="D50" s="80"/>
      <c r="E50" s="80"/>
      <c r="F50" s="80"/>
      <c r="G50" s="20"/>
      <c r="H50" s="82">
        <v>1155.99</v>
      </c>
      <c r="I50" s="82"/>
      <c r="J50" s="27">
        <f t="shared" si="0"/>
        <v>0.04297296694472945</v>
      </c>
    </row>
    <row r="51" spans="1:10" ht="15">
      <c r="A51" s="83"/>
      <c r="B51" s="83"/>
      <c r="C51" s="83"/>
      <c r="D51" s="84" t="s">
        <v>92</v>
      </c>
      <c r="E51" s="84"/>
      <c r="F51" s="84"/>
      <c r="G51" s="84"/>
      <c r="H51" s="82">
        <v>1155.99</v>
      </c>
      <c r="I51" s="82"/>
      <c r="J51" s="27">
        <f t="shared" si="0"/>
        <v>0.04297296694472945</v>
      </c>
    </row>
    <row r="52" spans="1:10" ht="15">
      <c r="A52" s="80" t="s">
        <v>52</v>
      </c>
      <c r="B52" s="80"/>
      <c r="C52" s="80"/>
      <c r="D52" s="80"/>
      <c r="E52" s="80"/>
      <c r="F52" s="80"/>
      <c r="G52" s="20"/>
      <c r="H52" s="82">
        <v>9443.29</v>
      </c>
      <c r="I52" s="82"/>
      <c r="J52" s="27">
        <f t="shared" si="0"/>
        <v>0.35104645284085</v>
      </c>
    </row>
    <row r="53" spans="1:10" ht="15">
      <c r="A53" s="80" t="s">
        <v>138</v>
      </c>
      <c r="B53" s="80"/>
      <c r="C53" s="80"/>
      <c r="D53" s="80"/>
      <c r="E53" s="80"/>
      <c r="F53" s="80"/>
      <c r="G53" s="20"/>
      <c r="H53" s="82">
        <v>10711.44</v>
      </c>
      <c r="I53" s="82"/>
      <c r="J53" s="27">
        <f t="shared" si="0"/>
        <v>0.3981888745148771</v>
      </c>
    </row>
    <row r="54" spans="1:10" ht="27" customHeight="1">
      <c r="A54" s="80" t="s">
        <v>99</v>
      </c>
      <c r="B54" s="80"/>
      <c r="C54" s="80"/>
      <c r="D54" s="80"/>
      <c r="E54" s="80"/>
      <c r="F54" s="80"/>
      <c r="G54" s="20"/>
      <c r="H54" s="82">
        <v>392.35</v>
      </c>
      <c r="I54" s="82"/>
      <c r="J54" s="27">
        <f t="shared" si="0"/>
        <v>0.014585284977175062</v>
      </c>
    </row>
    <row r="55" spans="1:10" ht="15">
      <c r="A55" s="83"/>
      <c r="B55" s="83"/>
      <c r="C55" s="83"/>
      <c r="D55" s="84" t="s">
        <v>65</v>
      </c>
      <c r="E55" s="84"/>
      <c r="F55" s="84"/>
      <c r="G55" s="84"/>
      <c r="H55" s="82">
        <v>392.35</v>
      </c>
      <c r="I55" s="82"/>
      <c r="J55" s="27">
        <f t="shared" si="0"/>
        <v>0.014585284977175062</v>
      </c>
    </row>
    <row r="56" spans="1:10" ht="15">
      <c r="A56" s="80" t="s">
        <v>155</v>
      </c>
      <c r="B56" s="80"/>
      <c r="C56" s="80"/>
      <c r="D56" s="80"/>
      <c r="E56" s="80"/>
      <c r="F56" s="80"/>
      <c r="G56" s="20"/>
      <c r="H56" s="82">
        <v>9852.4</v>
      </c>
      <c r="I56" s="82"/>
      <c r="J56" s="27">
        <f t="shared" si="0"/>
        <v>0.3662547768806412</v>
      </c>
    </row>
    <row r="57" spans="1:10" ht="15">
      <c r="A57" s="80" t="s">
        <v>61</v>
      </c>
      <c r="B57" s="80"/>
      <c r="C57" s="80"/>
      <c r="D57" s="80"/>
      <c r="E57" s="80"/>
      <c r="F57" s="80"/>
      <c r="G57" s="20"/>
      <c r="H57" s="82">
        <v>466.69</v>
      </c>
      <c r="I57" s="82"/>
      <c r="J57" s="27">
        <f t="shared" si="0"/>
        <v>0.017348812657060862</v>
      </c>
    </row>
    <row r="58" spans="1:10" ht="15">
      <c r="A58" s="83"/>
      <c r="B58" s="83"/>
      <c r="C58" s="83"/>
      <c r="D58" s="84" t="s">
        <v>62</v>
      </c>
      <c r="E58" s="84"/>
      <c r="F58" s="84"/>
      <c r="G58" s="84"/>
      <c r="H58" s="82">
        <v>160.01</v>
      </c>
      <c r="I58" s="82"/>
      <c r="J58" s="27">
        <f t="shared" si="0"/>
        <v>0.005948238687900552</v>
      </c>
    </row>
    <row r="59" spans="1:10" ht="15">
      <c r="A59" s="83"/>
      <c r="B59" s="83"/>
      <c r="C59" s="83"/>
      <c r="D59" s="84" t="s">
        <v>65</v>
      </c>
      <c r="E59" s="84"/>
      <c r="F59" s="84"/>
      <c r="G59" s="84"/>
      <c r="H59" s="82">
        <v>306.68</v>
      </c>
      <c r="I59" s="82"/>
      <c r="J59" s="27">
        <f t="shared" si="0"/>
        <v>0.011400573969160312</v>
      </c>
    </row>
    <row r="60" spans="1:10" ht="27" customHeight="1">
      <c r="A60" s="80" t="s">
        <v>94</v>
      </c>
      <c r="B60" s="80"/>
      <c r="C60" s="80"/>
      <c r="D60" s="80"/>
      <c r="E60" s="80"/>
      <c r="F60" s="80"/>
      <c r="G60" s="20"/>
      <c r="H60" s="82">
        <v>28099.33</v>
      </c>
      <c r="I60" s="82"/>
      <c r="J60" s="27">
        <f t="shared" si="0"/>
        <v>1.0445692257364205</v>
      </c>
    </row>
    <row r="61" spans="1:10" ht="15">
      <c r="A61" s="80" t="s">
        <v>58</v>
      </c>
      <c r="B61" s="80"/>
      <c r="C61" s="80"/>
      <c r="D61" s="80"/>
      <c r="E61" s="80"/>
      <c r="F61" s="80"/>
      <c r="G61" s="20"/>
      <c r="H61" s="82">
        <v>8655.81</v>
      </c>
      <c r="I61" s="82"/>
      <c r="J61" s="27">
        <f t="shared" si="0"/>
        <v>0.32177253869830935</v>
      </c>
    </row>
    <row r="62" spans="1:10" ht="15">
      <c r="A62" s="80" t="s">
        <v>50</v>
      </c>
      <c r="B62" s="80"/>
      <c r="C62" s="80"/>
      <c r="D62" s="80"/>
      <c r="E62" s="80"/>
      <c r="F62" s="80"/>
      <c r="G62" s="20"/>
      <c r="H62" s="82">
        <v>19443.52</v>
      </c>
      <c r="I62" s="82"/>
      <c r="J62" s="27">
        <f t="shared" si="0"/>
        <v>0.722796687038111</v>
      </c>
    </row>
    <row r="63" spans="1:10" ht="27" customHeight="1">
      <c r="A63" s="80" t="s">
        <v>139</v>
      </c>
      <c r="B63" s="80"/>
      <c r="C63" s="80"/>
      <c r="D63" s="80"/>
      <c r="E63" s="80"/>
      <c r="F63" s="80"/>
      <c r="G63" s="20"/>
      <c r="H63" s="82">
        <v>3399.96</v>
      </c>
      <c r="I63" s="82"/>
      <c r="J63" s="27">
        <f t="shared" si="0"/>
        <v>0.12639068564036224</v>
      </c>
    </row>
    <row r="64" spans="1:10" ht="27.75" customHeight="1">
      <c r="A64" s="80" t="s">
        <v>86</v>
      </c>
      <c r="B64" s="80"/>
      <c r="C64" s="80"/>
      <c r="D64" s="80"/>
      <c r="E64" s="80"/>
      <c r="F64" s="80"/>
      <c r="G64" s="20"/>
      <c r="H64" s="82">
        <v>1430.44</v>
      </c>
      <c r="I64" s="82"/>
      <c r="J64" s="27">
        <f t="shared" si="0"/>
        <v>0.05317541746591129</v>
      </c>
    </row>
    <row r="65" spans="1:10" ht="23.25" customHeight="1">
      <c r="A65" s="83"/>
      <c r="B65" s="83"/>
      <c r="C65" s="83"/>
      <c r="D65" s="84" t="s">
        <v>87</v>
      </c>
      <c r="E65" s="84"/>
      <c r="F65" s="84"/>
      <c r="G65" s="84"/>
      <c r="H65" s="82">
        <v>1430.44</v>
      </c>
      <c r="I65" s="82"/>
      <c r="J65" s="27">
        <f t="shared" si="0"/>
        <v>0.05317541746591129</v>
      </c>
    </row>
    <row r="66" spans="1:10" ht="15">
      <c r="A66" s="80" t="s">
        <v>49</v>
      </c>
      <c r="B66" s="80"/>
      <c r="C66" s="80"/>
      <c r="D66" s="80"/>
      <c r="E66" s="80"/>
      <c r="F66" s="80"/>
      <c r="G66" s="20"/>
      <c r="H66" s="82">
        <v>1969.52</v>
      </c>
      <c r="I66" s="82"/>
      <c r="J66" s="27">
        <f t="shared" si="0"/>
        <v>0.07321526817445094</v>
      </c>
    </row>
    <row r="67" spans="1:10" ht="27" customHeight="1">
      <c r="A67" s="80" t="s">
        <v>96</v>
      </c>
      <c r="B67" s="80"/>
      <c r="C67" s="80"/>
      <c r="D67" s="80"/>
      <c r="E67" s="80"/>
      <c r="F67" s="80"/>
      <c r="G67" s="20"/>
      <c r="H67" s="82">
        <v>6245.98</v>
      </c>
      <c r="I67" s="82"/>
      <c r="J67" s="27">
        <f t="shared" si="0"/>
        <v>0.23218911242955498</v>
      </c>
    </row>
    <row r="68" spans="1:10" ht="15">
      <c r="A68" s="80" t="s">
        <v>97</v>
      </c>
      <c r="B68" s="80"/>
      <c r="C68" s="80"/>
      <c r="D68" s="80"/>
      <c r="E68" s="80"/>
      <c r="F68" s="80"/>
      <c r="G68" s="20"/>
      <c r="H68" s="82">
        <v>598.66</v>
      </c>
      <c r="I68" s="82"/>
      <c r="J68" s="27">
        <f t="shared" si="0"/>
        <v>0.022254687662636986</v>
      </c>
    </row>
    <row r="69" spans="1:10" ht="15">
      <c r="A69" s="83"/>
      <c r="B69" s="83"/>
      <c r="C69" s="83"/>
      <c r="D69" s="84" t="s">
        <v>98</v>
      </c>
      <c r="E69" s="84"/>
      <c r="F69" s="84"/>
      <c r="G69" s="84"/>
      <c r="H69" s="81">
        <v>490.9</v>
      </c>
      <c r="I69" s="81"/>
      <c r="J69" s="27">
        <f t="shared" si="0"/>
        <v>0.018248799274360232</v>
      </c>
    </row>
    <row r="70" spans="1:10" ht="15">
      <c r="A70" s="83"/>
      <c r="B70" s="83"/>
      <c r="C70" s="83"/>
      <c r="D70" s="84" t="s">
        <v>126</v>
      </c>
      <c r="E70" s="84"/>
      <c r="F70" s="84"/>
      <c r="G70" s="84"/>
      <c r="H70" s="82">
        <v>107.76</v>
      </c>
      <c r="I70" s="82"/>
      <c r="J70" s="27">
        <f t="shared" si="0"/>
        <v>0.0040058883882767545</v>
      </c>
    </row>
    <row r="71" spans="1:10" ht="26.25" customHeight="1">
      <c r="A71" s="80" t="s">
        <v>47</v>
      </c>
      <c r="B71" s="80"/>
      <c r="C71" s="80"/>
      <c r="D71" s="80"/>
      <c r="E71" s="80"/>
      <c r="F71" s="80"/>
      <c r="G71" s="20"/>
      <c r="H71" s="82">
        <v>5647.32</v>
      </c>
      <c r="I71" s="82"/>
      <c r="J71" s="27">
        <f t="shared" si="0"/>
        <v>0.20993442476691795</v>
      </c>
    </row>
    <row r="72" spans="1:10" ht="15">
      <c r="A72" s="83"/>
      <c r="B72" s="83"/>
      <c r="C72" s="83"/>
      <c r="D72" s="84" t="s">
        <v>125</v>
      </c>
      <c r="E72" s="84"/>
      <c r="F72" s="84"/>
      <c r="G72" s="84"/>
      <c r="H72" s="82">
        <v>160.01</v>
      </c>
      <c r="I72" s="82"/>
      <c r="J72" s="27">
        <f t="shared" si="0"/>
        <v>0.005948238687900552</v>
      </c>
    </row>
    <row r="73" spans="1:10" ht="46.5" customHeight="1">
      <c r="A73" s="83"/>
      <c r="B73" s="83"/>
      <c r="C73" s="83"/>
      <c r="D73" s="84" t="s">
        <v>48</v>
      </c>
      <c r="E73" s="84"/>
      <c r="F73" s="84"/>
      <c r="G73" s="84"/>
      <c r="H73" s="82">
        <v>5487.31</v>
      </c>
      <c r="I73" s="82"/>
      <c r="J73" s="27">
        <f t="shared" si="0"/>
        <v>0.20398618607901745</v>
      </c>
    </row>
    <row r="74" spans="1:10" ht="28.5" customHeight="1">
      <c r="A74" s="80" t="s">
        <v>140</v>
      </c>
      <c r="B74" s="80"/>
      <c r="C74" s="80"/>
      <c r="D74" s="80"/>
      <c r="E74" s="80"/>
      <c r="F74" s="80"/>
      <c r="G74" s="20"/>
      <c r="H74" s="82">
        <v>5380.64</v>
      </c>
      <c r="I74" s="82"/>
      <c r="J74" s="27">
        <f t="shared" si="0"/>
        <v>0.2000208175343118</v>
      </c>
    </row>
    <row r="75" spans="1:10" ht="28.5" customHeight="1">
      <c r="A75" s="80" t="s">
        <v>45</v>
      </c>
      <c r="B75" s="80"/>
      <c r="C75" s="80"/>
      <c r="D75" s="80"/>
      <c r="E75" s="80"/>
      <c r="F75" s="80"/>
      <c r="G75" s="20"/>
      <c r="H75" s="82">
        <v>5380.64</v>
      </c>
      <c r="I75" s="82"/>
      <c r="J75" s="27">
        <f t="shared" si="0"/>
        <v>0.2000208175343118</v>
      </c>
    </row>
    <row r="76" spans="1:10" ht="39.75" customHeight="1">
      <c r="A76" s="83"/>
      <c r="B76" s="83"/>
      <c r="C76" s="83"/>
      <c r="D76" s="84" t="s">
        <v>46</v>
      </c>
      <c r="E76" s="84"/>
      <c r="F76" s="84"/>
      <c r="G76" s="84"/>
      <c r="H76" s="82">
        <v>5380.64</v>
      </c>
      <c r="I76" s="82"/>
      <c r="J76" s="27">
        <f t="shared" si="0"/>
        <v>0.2000208175343118</v>
      </c>
    </row>
    <row r="77" spans="1:10" ht="36" customHeight="1">
      <c r="A77" s="80" t="s">
        <v>148</v>
      </c>
      <c r="B77" s="80"/>
      <c r="C77" s="80"/>
      <c r="D77" s="80"/>
      <c r="E77" s="80"/>
      <c r="F77" s="80"/>
      <c r="G77" s="20"/>
      <c r="H77" s="82">
        <v>8910.91</v>
      </c>
      <c r="I77" s="82"/>
      <c r="J77" s="27">
        <f aca="true" t="shared" si="1" ref="J77:J93">H77/12/2241.7</f>
        <v>0.33125566906068316</v>
      </c>
    </row>
    <row r="78" spans="1:10" ht="15">
      <c r="A78" s="80" t="s">
        <v>80</v>
      </c>
      <c r="B78" s="80"/>
      <c r="C78" s="80"/>
      <c r="D78" s="80"/>
      <c r="E78" s="80"/>
      <c r="F78" s="80"/>
      <c r="G78" s="20"/>
      <c r="H78" s="82">
        <v>8910.91</v>
      </c>
      <c r="I78" s="82"/>
      <c r="J78" s="27">
        <f t="shared" si="1"/>
        <v>0.33125566906068316</v>
      </c>
    </row>
    <row r="79" spans="1:10" ht="30.75" customHeight="1">
      <c r="A79" s="83"/>
      <c r="B79" s="83"/>
      <c r="C79" s="83"/>
      <c r="D79" s="84" t="s">
        <v>82</v>
      </c>
      <c r="E79" s="84"/>
      <c r="F79" s="84"/>
      <c r="G79" s="84"/>
      <c r="H79" s="82">
        <v>4316.87</v>
      </c>
      <c r="I79" s="82"/>
      <c r="J79" s="27">
        <f t="shared" si="1"/>
        <v>0.1604760524007078</v>
      </c>
    </row>
    <row r="80" spans="1:10" ht="31.5" customHeight="1">
      <c r="A80" s="83"/>
      <c r="B80" s="83"/>
      <c r="C80" s="83"/>
      <c r="D80" s="84" t="s">
        <v>83</v>
      </c>
      <c r="E80" s="84"/>
      <c r="F80" s="84"/>
      <c r="G80" s="84"/>
      <c r="H80" s="82">
        <v>4594.04</v>
      </c>
      <c r="I80" s="82"/>
      <c r="J80" s="27">
        <f t="shared" si="1"/>
        <v>0.17077961665997532</v>
      </c>
    </row>
    <row r="81" spans="1:10" ht="28.5" customHeight="1">
      <c r="A81" s="80" t="s">
        <v>141</v>
      </c>
      <c r="B81" s="80"/>
      <c r="C81" s="80"/>
      <c r="D81" s="80"/>
      <c r="E81" s="80"/>
      <c r="F81" s="80"/>
      <c r="G81" s="20"/>
      <c r="H81" s="81">
        <v>1705.6</v>
      </c>
      <c r="I81" s="81"/>
      <c r="J81" s="27">
        <f t="shared" si="1"/>
        <v>0.06340426164666696</v>
      </c>
    </row>
    <row r="82" spans="1:10" ht="15">
      <c r="A82" s="80" t="s">
        <v>57</v>
      </c>
      <c r="B82" s="80"/>
      <c r="C82" s="80"/>
      <c r="D82" s="80"/>
      <c r="E82" s="80"/>
      <c r="F82" s="80"/>
      <c r="G82" s="20"/>
      <c r="H82" s="81">
        <v>1705.6</v>
      </c>
      <c r="I82" s="81"/>
      <c r="J82" s="27">
        <f t="shared" si="1"/>
        <v>0.06340426164666696</v>
      </c>
    </row>
    <row r="83" spans="1:10" ht="15">
      <c r="A83" s="80" t="s">
        <v>142</v>
      </c>
      <c r="B83" s="80"/>
      <c r="C83" s="80"/>
      <c r="D83" s="80"/>
      <c r="E83" s="80"/>
      <c r="F83" s="80"/>
      <c r="G83" s="20"/>
      <c r="H83" s="82">
        <v>6965.61</v>
      </c>
      <c r="I83" s="82"/>
      <c r="J83" s="27">
        <f t="shared" si="1"/>
        <v>0.2589407592452157</v>
      </c>
    </row>
    <row r="84" spans="1:10" ht="15">
      <c r="A84" s="80" t="s">
        <v>42</v>
      </c>
      <c r="B84" s="80"/>
      <c r="C84" s="80"/>
      <c r="D84" s="80"/>
      <c r="E84" s="80"/>
      <c r="F84" s="80"/>
      <c r="G84" s="20"/>
      <c r="H84" s="82">
        <v>280.01</v>
      </c>
      <c r="I84" s="82"/>
      <c r="J84" s="27">
        <f t="shared" si="1"/>
        <v>0.010409138897562861</v>
      </c>
    </row>
    <row r="85" spans="1:10" ht="28.5" customHeight="1">
      <c r="A85" s="83"/>
      <c r="B85" s="83"/>
      <c r="C85" s="83"/>
      <c r="D85" s="84" t="s">
        <v>143</v>
      </c>
      <c r="E85" s="84"/>
      <c r="F85" s="84"/>
      <c r="G85" s="84"/>
      <c r="H85" s="82">
        <v>280.01</v>
      </c>
      <c r="I85" s="82"/>
      <c r="J85" s="27">
        <f t="shared" si="1"/>
        <v>0.010409138897562861</v>
      </c>
    </row>
    <row r="86" spans="1:10" ht="28.5" customHeight="1">
      <c r="A86" s="80" t="s">
        <v>40</v>
      </c>
      <c r="B86" s="80"/>
      <c r="C86" s="80"/>
      <c r="D86" s="80"/>
      <c r="E86" s="80"/>
      <c r="F86" s="80"/>
      <c r="G86" s="20"/>
      <c r="H86" s="81">
        <v>6685.6</v>
      </c>
      <c r="I86" s="81"/>
      <c r="J86" s="27">
        <f t="shared" si="1"/>
        <v>0.24853162034765283</v>
      </c>
    </row>
    <row r="87" spans="1:10" ht="15">
      <c r="A87" s="80" t="s">
        <v>71</v>
      </c>
      <c r="B87" s="80"/>
      <c r="C87" s="80"/>
      <c r="D87" s="80"/>
      <c r="E87" s="80"/>
      <c r="F87" s="80"/>
      <c r="G87" s="20"/>
      <c r="H87" s="82">
        <v>35741.15</v>
      </c>
      <c r="I87" s="82"/>
      <c r="J87" s="27">
        <f t="shared" si="1"/>
        <v>1.3286475294047673</v>
      </c>
    </row>
    <row r="88" spans="1:10" ht="15">
      <c r="A88" s="80" t="s">
        <v>72</v>
      </c>
      <c r="B88" s="80"/>
      <c r="C88" s="80"/>
      <c r="D88" s="80"/>
      <c r="E88" s="80"/>
      <c r="F88" s="80"/>
      <c r="G88" s="20"/>
      <c r="H88" s="82">
        <v>15834.83</v>
      </c>
      <c r="I88" s="82"/>
      <c r="J88" s="27">
        <f t="shared" si="1"/>
        <v>0.5886466372247253</v>
      </c>
    </row>
    <row r="89" spans="1:10" ht="15">
      <c r="A89" s="80" t="s">
        <v>73</v>
      </c>
      <c r="B89" s="80"/>
      <c r="C89" s="80"/>
      <c r="D89" s="80"/>
      <c r="E89" s="80"/>
      <c r="F89" s="80"/>
      <c r="G89" s="20"/>
      <c r="H89" s="82">
        <v>19906.32</v>
      </c>
      <c r="I89" s="82"/>
      <c r="J89" s="27">
        <f t="shared" si="1"/>
        <v>0.740000892180042</v>
      </c>
    </row>
    <row r="90" spans="1:10" ht="42" customHeight="1">
      <c r="A90" s="80" t="s">
        <v>74</v>
      </c>
      <c r="B90" s="80"/>
      <c r="C90" s="80"/>
      <c r="D90" s="80"/>
      <c r="E90" s="80"/>
      <c r="F90" s="80"/>
      <c r="G90" s="20"/>
      <c r="H90" s="81">
        <v>85865.5</v>
      </c>
      <c r="I90" s="81"/>
      <c r="J90" s="27">
        <f t="shared" si="1"/>
        <v>3.191978557939659</v>
      </c>
    </row>
    <row r="91" spans="1:10" ht="15">
      <c r="A91" s="80" t="s">
        <v>101</v>
      </c>
      <c r="B91" s="80"/>
      <c r="C91" s="80"/>
      <c r="D91" s="80"/>
      <c r="E91" s="80"/>
      <c r="F91" s="80"/>
      <c r="G91" s="20"/>
      <c r="H91" s="82">
        <v>43200.44</v>
      </c>
      <c r="I91" s="82"/>
      <c r="J91" s="27">
        <f t="shared" si="1"/>
        <v>1.605940432112534</v>
      </c>
    </row>
    <row r="92" spans="1:10" ht="15">
      <c r="A92" s="80" t="s">
        <v>100</v>
      </c>
      <c r="B92" s="80"/>
      <c r="C92" s="80"/>
      <c r="D92" s="80"/>
      <c r="E92" s="80"/>
      <c r="F92" s="80"/>
      <c r="G92" s="20"/>
      <c r="H92" s="85">
        <v>7245</v>
      </c>
      <c r="I92" s="85"/>
      <c r="J92" s="27">
        <f t="shared" si="1"/>
        <v>0.269326850158362</v>
      </c>
    </row>
    <row r="93" spans="1:10" ht="15">
      <c r="A93" s="80" t="s">
        <v>75</v>
      </c>
      <c r="B93" s="80"/>
      <c r="C93" s="80"/>
      <c r="D93" s="80"/>
      <c r="E93" s="80"/>
      <c r="F93" s="80"/>
      <c r="G93" s="20"/>
      <c r="H93" s="82">
        <v>35420.06</v>
      </c>
      <c r="I93" s="82"/>
      <c r="J93" s="27">
        <f t="shared" si="1"/>
        <v>1.3167112756687633</v>
      </c>
    </row>
    <row r="94" spans="1:10" ht="15">
      <c r="A94" s="92" t="s">
        <v>102</v>
      </c>
      <c r="B94" s="92"/>
      <c r="C94" s="92"/>
      <c r="D94" s="93">
        <v>360366.21</v>
      </c>
      <c r="E94" s="93"/>
      <c r="F94" s="93"/>
      <c r="G94" s="93"/>
      <c r="H94" s="93"/>
      <c r="I94" s="93"/>
      <c r="J94" s="28"/>
    </row>
    <row r="95" spans="1:9" ht="15">
      <c r="A95" s="18"/>
      <c r="B95" s="18"/>
      <c r="C95" s="18"/>
      <c r="D95" s="90"/>
      <c r="E95" s="90"/>
      <c r="F95" s="18"/>
      <c r="G95" s="18"/>
      <c r="H95" s="18"/>
      <c r="I95" s="18"/>
    </row>
    <row r="96" spans="1:9" ht="1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5">
      <c r="A97" s="89" t="s">
        <v>103</v>
      </c>
      <c r="B97" s="89"/>
      <c r="C97" s="18"/>
      <c r="D97" s="18"/>
      <c r="E97" s="18"/>
      <c r="F97" s="18"/>
      <c r="G97" s="18"/>
      <c r="H97" s="18" t="s">
        <v>104</v>
      </c>
      <c r="I97" s="18"/>
    </row>
    <row r="98" spans="1:9" ht="15">
      <c r="A98" s="18" t="s">
        <v>0</v>
      </c>
      <c r="B98" s="18"/>
      <c r="C98" s="18"/>
      <c r="D98" s="18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18"/>
      <c r="E99" s="18"/>
      <c r="F99" s="18"/>
      <c r="G99" s="18"/>
      <c r="H99" s="18"/>
      <c r="I99" s="18"/>
    </row>
    <row r="100" spans="14:22" ht="15"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11" ht="15">
      <c r="A101" s="18"/>
      <c r="B101" s="18"/>
      <c r="C101" s="18"/>
      <c r="D101" s="18"/>
      <c r="E101" s="18"/>
      <c r="F101" s="18"/>
      <c r="G101" s="18"/>
      <c r="H101" s="18"/>
      <c r="I101" s="18"/>
      <c r="J101" s="89"/>
      <c r="K101" s="89"/>
    </row>
    <row r="102" spans="1:1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1" ht="1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</sheetData>
  <sheetProtection/>
  <mergeCells count="209">
    <mergeCell ref="A103:K103"/>
    <mergeCell ref="A104:K104"/>
    <mergeCell ref="H87:I87"/>
    <mergeCell ref="A88:F88"/>
    <mergeCell ref="H88:I88"/>
    <mergeCell ref="A89:F89"/>
    <mergeCell ref="H89:I89"/>
    <mergeCell ref="A92:F92"/>
    <mergeCell ref="H92:I92"/>
    <mergeCell ref="A93:F93"/>
    <mergeCell ref="H93:I93"/>
    <mergeCell ref="A94:C94"/>
    <mergeCell ref="D94:I94"/>
    <mergeCell ref="D95:E95"/>
    <mergeCell ref="A97:B97"/>
    <mergeCell ref="J101:K101"/>
    <mergeCell ref="A22:C22"/>
    <mergeCell ref="D22:G22"/>
    <mergeCell ref="H22:I22"/>
    <mergeCell ref="A23:F23"/>
    <mergeCell ref="H23:I23"/>
    <mergeCell ref="A24:F24"/>
    <mergeCell ref="H24:I24"/>
    <mergeCell ref="H29:I29"/>
    <mergeCell ref="A30:C30"/>
    <mergeCell ref="D30:G30"/>
    <mergeCell ref="H30:I30"/>
    <mergeCell ref="A25:C25"/>
    <mergeCell ref="D25:G25"/>
    <mergeCell ref="H25:I25"/>
    <mergeCell ref="A26:C26"/>
    <mergeCell ref="D26:G26"/>
    <mergeCell ref="H26:I26"/>
    <mergeCell ref="A27:C27"/>
    <mergeCell ref="D27:G27"/>
    <mergeCell ref="H27:I27"/>
    <mergeCell ref="A28:F28"/>
    <mergeCell ref="H28:I28"/>
    <mergeCell ref="A29:C29"/>
    <mergeCell ref="D29:G29"/>
    <mergeCell ref="A3:K3"/>
    <mergeCell ref="A4:K4"/>
    <mergeCell ref="I7:K7"/>
    <mergeCell ref="H8:I8"/>
    <mergeCell ref="A10:E10"/>
    <mergeCell ref="F10:G10"/>
    <mergeCell ref="H10:I10"/>
    <mergeCell ref="J10:K10"/>
    <mergeCell ref="H16:I16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32:C32"/>
    <mergeCell ref="D32:G32"/>
    <mergeCell ref="H32:I32"/>
    <mergeCell ref="A31:F31"/>
    <mergeCell ref="H31:I31"/>
    <mergeCell ref="A33:C33"/>
    <mergeCell ref="D33:G33"/>
    <mergeCell ref="H33:I33"/>
    <mergeCell ref="A34:C34"/>
    <mergeCell ref="D34:G34"/>
    <mergeCell ref="H34:I34"/>
    <mergeCell ref="A35:C35"/>
    <mergeCell ref="D35:G35"/>
    <mergeCell ref="H35:I35"/>
    <mergeCell ref="A36:C36"/>
    <mergeCell ref="D36:G36"/>
    <mergeCell ref="H36:I36"/>
    <mergeCell ref="A37:C37"/>
    <mergeCell ref="D37:G37"/>
    <mergeCell ref="H37:I37"/>
    <mergeCell ref="A38:C38"/>
    <mergeCell ref="A41:C41"/>
    <mergeCell ref="D41:G41"/>
    <mergeCell ref="H41:I41"/>
    <mergeCell ref="D38:G38"/>
    <mergeCell ref="H38:I38"/>
    <mergeCell ref="A39:F39"/>
    <mergeCell ref="H39:I39"/>
    <mergeCell ref="A40:C40"/>
    <mergeCell ref="D40:G40"/>
    <mergeCell ref="H40:I40"/>
    <mergeCell ref="A42:F42"/>
    <mergeCell ref="H42:I42"/>
    <mergeCell ref="A43:F43"/>
    <mergeCell ref="H43:I43"/>
    <mergeCell ref="A46:F46"/>
    <mergeCell ref="H46:I46"/>
    <mergeCell ref="A44:F44"/>
    <mergeCell ref="H44:I44"/>
    <mergeCell ref="A45:F45"/>
    <mergeCell ref="H45:I45"/>
    <mergeCell ref="A47:F47"/>
    <mergeCell ref="H47:I47"/>
    <mergeCell ref="A48:F48"/>
    <mergeCell ref="H48:I48"/>
    <mergeCell ref="A49:F49"/>
    <mergeCell ref="H49:I49"/>
    <mergeCell ref="A50:F50"/>
    <mergeCell ref="H50:I50"/>
    <mergeCell ref="A51:C51"/>
    <mergeCell ref="D51:G51"/>
    <mergeCell ref="H51:I51"/>
    <mergeCell ref="A52:F52"/>
    <mergeCell ref="H52:I52"/>
    <mergeCell ref="A53:F53"/>
    <mergeCell ref="H53:I53"/>
    <mergeCell ref="A54:F54"/>
    <mergeCell ref="H54:I54"/>
    <mergeCell ref="A55:C55"/>
    <mergeCell ref="D55:G55"/>
    <mergeCell ref="H55:I55"/>
    <mergeCell ref="A56:F56"/>
    <mergeCell ref="H56:I56"/>
    <mergeCell ref="A57:F57"/>
    <mergeCell ref="H57:I57"/>
    <mergeCell ref="A58:C58"/>
    <mergeCell ref="D58:G58"/>
    <mergeCell ref="H58:I58"/>
    <mergeCell ref="A59:C59"/>
    <mergeCell ref="D59:G59"/>
    <mergeCell ref="H59:I59"/>
    <mergeCell ref="A62:F62"/>
    <mergeCell ref="H62:I62"/>
    <mergeCell ref="A60:F60"/>
    <mergeCell ref="H60:I60"/>
    <mergeCell ref="A61:F61"/>
    <mergeCell ref="H61:I61"/>
    <mergeCell ref="A63:F63"/>
    <mergeCell ref="H63:I63"/>
    <mergeCell ref="A64:F64"/>
    <mergeCell ref="H64:I64"/>
    <mergeCell ref="A65:C65"/>
    <mergeCell ref="D65:G65"/>
    <mergeCell ref="H65:I65"/>
    <mergeCell ref="A66:F66"/>
    <mergeCell ref="H66:I66"/>
    <mergeCell ref="A71:F71"/>
    <mergeCell ref="H71:I71"/>
    <mergeCell ref="A72:C72"/>
    <mergeCell ref="D72:G72"/>
    <mergeCell ref="H72:I72"/>
    <mergeCell ref="A73:C73"/>
    <mergeCell ref="D73:G73"/>
    <mergeCell ref="H73:I73"/>
    <mergeCell ref="A67:F67"/>
    <mergeCell ref="H67:I67"/>
    <mergeCell ref="A68:F68"/>
    <mergeCell ref="H68:I68"/>
    <mergeCell ref="A69:C69"/>
    <mergeCell ref="D69:G69"/>
    <mergeCell ref="H69:I69"/>
    <mergeCell ref="A70:C70"/>
    <mergeCell ref="D70:G70"/>
    <mergeCell ref="H70:I70"/>
    <mergeCell ref="A82:F82"/>
    <mergeCell ref="H82:I82"/>
    <mergeCell ref="A74:F74"/>
    <mergeCell ref="H74:I74"/>
    <mergeCell ref="A75:F75"/>
    <mergeCell ref="H75:I75"/>
    <mergeCell ref="A76:C76"/>
    <mergeCell ref="D76:G76"/>
    <mergeCell ref="H76:I76"/>
    <mergeCell ref="A77:F77"/>
    <mergeCell ref="H77:I77"/>
    <mergeCell ref="A86:F86"/>
    <mergeCell ref="H86:I86"/>
    <mergeCell ref="A87:F87"/>
    <mergeCell ref="A90:F90"/>
    <mergeCell ref="H90:I90"/>
    <mergeCell ref="A91:F91"/>
    <mergeCell ref="H91:I91"/>
    <mergeCell ref="A78:F78"/>
    <mergeCell ref="H78:I78"/>
    <mergeCell ref="A79:C79"/>
    <mergeCell ref="D79:G79"/>
    <mergeCell ref="A83:F83"/>
    <mergeCell ref="H83:I83"/>
    <mergeCell ref="A84:F84"/>
    <mergeCell ref="H84:I84"/>
    <mergeCell ref="A85:C85"/>
    <mergeCell ref="D85:G85"/>
    <mergeCell ref="H85:I85"/>
    <mergeCell ref="H79:I79"/>
    <mergeCell ref="A80:C80"/>
    <mergeCell ref="D80:G80"/>
    <mergeCell ref="H80:I80"/>
    <mergeCell ref="A81:F81"/>
    <mergeCell ref="H81:I8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9" max="9" width="7.140625" style="0" customWidth="1"/>
  </cols>
  <sheetData>
    <row r="1" spans="1:1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>
      <c r="A5" s="22" t="s">
        <v>3</v>
      </c>
      <c r="B5" s="22"/>
      <c r="C5" s="22"/>
      <c r="D5" s="22"/>
      <c r="E5" s="22"/>
      <c r="F5" s="21"/>
      <c r="G5" s="21"/>
      <c r="H5" s="21"/>
      <c r="I5" s="21"/>
      <c r="J5" s="21"/>
      <c r="K5" s="21"/>
    </row>
    <row r="6" spans="1:11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>
      <c r="A7" s="23" t="s">
        <v>127</v>
      </c>
      <c r="B7" s="23"/>
      <c r="C7" s="23"/>
      <c r="D7" s="23"/>
      <c r="E7" s="23"/>
      <c r="F7" s="23" t="s">
        <v>128</v>
      </c>
      <c r="G7" s="23"/>
      <c r="H7" s="23"/>
      <c r="I7" s="97" t="s">
        <v>129</v>
      </c>
      <c r="J7" s="97"/>
      <c r="K7" s="97"/>
    </row>
    <row r="8" spans="1:11" ht="15">
      <c r="A8" s="24" t="s">
        <v>130</v>
      </c>
      <c r="B8" s="23"/>
      <c r="C8" s="23"/>
      <c r="D8" s="23"/>
      <c r="E8" s="23" t="s">
        <v>8</v>
      </c>
      <c r="F8" s="23"/>
      <c r="G8" s="23"/>
      <c r="H8" s="96">
        <v>182390.52</v>
      </c>
      <c r="I8" s="96"/>
      <c r="J8" s="23" t="s">
        <v>9</v>
      </c>
      <c r="K8" s="23"/>
    </row>
    <row r="9" spans="1:1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104" t="s">
        <v>10</v>
      </c>
      <c r="B10" s="104"/>
      <c r="C10" s="104"/>
      <c r="D10" s="104"/>
      <c r="E10" s="104"/>
      <c r="F10" s="105" t="s">
        <v>11</v>
      </c>
      <c r="G10" s="105"/>
      <c r="H10" s="105" t="s">
        <v>12</v>
      </c>
      <c r="I10" s="105"/>
      <c r="J10" s="105" t="s">
        <v>13</v>
      </c>
      <c r="K10" s="105"/>
    </row>
    <row r="11" spans="1:11" ht="15">
      <c r="A11" s="104" t="s">
        <v>131</v>
      </c>
      <c r="B11" s="104"/>
      <c r="C11" s="104"/>
      <c r="D11" s="104"/>
      <c r="E11" s="104"/>
      <c r="F11" s="100">
        <v>251815.86</v>
      </c>
      <c r="G11" s="100"/>
      <c r="H11" s="100">
        <v>226847.76</v>
      </c>
      <c r="I11" s="100"/>
      <c r="J11" s="103">
        <v>24968.1</v>
      </c>
      <c r="K11" s="103"/>
    </row>
    <row r="12" spans="1:11" ht="15">
      <c r="A12" s="104" t="s">
        <v>15</v>
      </c>
      <c r="B12" s="104"/>
      <c r="C12" s="104"/>
      <c r="D12" s="104"/>
      <c r="E12" s="104"/>
      <c r="F12" s="100">
        <v>251815.86</v>
      </c>
      <c r="G12" s="100"/>
      <c r="H12" s="100">
        <v>226847.76</v>
      </c>
      <c r="I12" s="100"/>
      <c r="J12" s="103">
        <v>24968.1</v>
      </c>
      <c r="K12" s="103"/>
    </row>
    <row r="13" spans="1:1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3" t="s">
        <v>16</v>
      </c>
      <c r="B14" s="23"/>
      <c r="C14" s="23"/>
      <c r="D14" s="96">
        <v>409238.28</v>
      </c>
      <c r="E14" s="96"/>
      <c r="F14" s="23" t="s">
        <v>9</v>
      </c>
      <c r="G14" s="23"/>
      <c r="H14" s="23"/>
      <c r="I14" s="23"/>
      <c r="J14" s="23"/>
      <c r="K14" s="23"/>
    </row>
    <row r="15" spans="1:1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4" t="s">
        <v>7</v>
      </c>
      <c r="B16" s="23"/>
      <c r="C16" s="23"/>
      <c r="D16" s="23"/>
      <c r="E16" s="23" t="s">
        <v>8</v>
      </c>
      <c r="F16" s="23"/>
      <c r="G16" s="23"/>
      <c r="H16" s="96">
        <v>-72135.46</v>
      </c>
      <c r="I16" s="96"/>
      <c r="J16" s="23" t="s">
        <v>9</v>
      </c>
      <c r="K16" s="23"/>
    </row>
    <row r="17" spans="1:11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>
      <c r="A18" s="104" t="s">
        <v>10</v>
      </c>
      <c r="B18" s="104"/>
      <c r="C18" s="104"/>
      <c r="D18" s="104"/>
      <c r="E18" s="104"/>
      <c r="F18" s="105" t="s">
        <v>11</v>
      </c>
      <c r="G18" s="105"/>
      <c r="H18" s="105" t="s">
        <v>12</v>
      </c>
      <c r="I18" s="105"/>
      <c r="J18" s="105" t="s">
        <v>13</v>
      </c>
      <c r="K18" s="105"/>
    </row>
    <row r="19" spans="1:11" ht="15">
      <c r="A19" s="104" t="s">
        <v>14</v>
      </c>
      <c r="B19" s="104"/>
      <c r="C19" s="104"/>
      <c r="D19" s="104"/>
      <c r="E19" s="104"/>
      <c r="F19" s="100">
        <v>100064.99</v>
      </c>
      <c r="G19" s="100"/>
      <c r="H19" s="100">
        <v>98451.75</v>
      </c>
      <c r="I19" s="100"/>
      <c r="J19" s="100">
        <v>1613.24</v>
      </c>
      <c r="K19" s="100"/>
    </row>
    <row r="20" spans="1:11" ht="15">
      <c r="A20" s="104" t="s">
        <v>15</v>
      </c>
      <c r="B20" s="104"/>
      <c r="C20" s="104"/>
      <c r="D20" s="104"/>
      <c r="E20" s="104"/>
      <c r="F20" s="100">
        <v>100064.99</v>
      </c>
      <c r="G20" s="100"/>
      <c r="H20" s="100">
        <v>98451.75</v>
      </c>
      <c r="I20" s="100"/>
      <c r="J20" s="100">
        <v>1613.24</v>
      </c>
      <c r="K20" s="100"/>
    </row>
    <row r="21" spans="1:1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>
      <c r="A22" s="23" t="s">
        <v>16</v>
      </c>
      <c r="B22" s="23"/>
      <c r="C22" s="23"/>
      <c r="D22" s="96">
        <v>26316.29</v>
      </c>
      <c r="E22" s="96"/>
      <c r="F22" s="23" t="s">
        <v>9</v>
      </c>
      <c r="G22" s="23"/>
      <c r="H22" s="23"/>
      <c r="I22" s="23"/>
      <c r="J22" s="23"/>
      <c r="K22" s="23"/>
    </row>
    <row r="23" spans="1:1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5">
      <c r="A24" s="24" t="s">
        <v>17</v>
      </c>
      <c r="B24" s="23"/>
      <c r="C24" s="23"/>
      <c r="D24" s="23"/>
      <c r="E24" s="23"/>
      <c r="F24" s="23"/>
      <c r="G24" s="23"/>
      <c r="H24" s="96"/>
      <c r="I24" s="96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104" t="s">
        <v>10</v>
      </c>
      <c r="B26" s="104"/>
      <c r="C26" s="104"/>
      <c r="D26" s="104"/>
      <c r="E26" s="104"/>
      <c r="F26" s="105" t="s">
        <v>11</v>
      </c>
      <c r="G26" s="105"/>
      <c r="H26" s="105" t="s">
        <v>12</v>
      </c>
      <c r="I26" s="105"/>
      <c r="J26" s="105" t="s">
        <v>13</v>
      </c>
      <c r="K26" s="105"/>
    </row>
    <row r="27" spans="1:11" ht="15">
      <c r="A27" s="104" t="s">
        <v>14</v>
      </c>
      <c r="B27" s="104"/>
      <c r="C27" s="104"/>
      <c r="D27" s="104"/>
      <c r="E27" s="104"/>
      <c r="F27" s="100">
        <v>429607.08</v>
      </c>
      <c r="G27" s="100"/>
      <c r="H27" s="100">
        <v>423865.04</v>
      </c>
      <c r="I27" s="100"/>
      <c r="J27" s="100">
        <v>5742.04</v>
      </c>
      <c r="K27" s="100"/>
    </row>
    <row r="28" spans="1:11" ht="15">
      <c r="A28" s="104" t="s">
        <v>15</v>
      </c>
      <c r="B28" s="104"/>
      <c r="C28" s="104"/>
      <c r="D28" s="104"/>
      <c r="E28" s="104"/>
      <c r="F28" s="100">
        <v>429607.08</v>
      </c>
      <c r="G28" s="100"/>
      <c r="H28" s="100">
        <v>423865.04</v>
      </c>
      <c r="I28" s="100"/>
      <c r="J28" s="100">
        <v>5742.04</v>
      </c>
      <c r="K28" s="100"/>
    </row>
    <row r="29" spans="1:1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0" ht="32.25">
      <c r="A30" s="105" t="s">
        <v>18</v>
      </c>
      <c r="B30" s="105"/>
      <c r="C30" s="105"/>
      <c r="D30" s="105" t="s">
        <v>19</v>
      </c>
      <c r="E30" s="105"/>
      <c r="F30" s="105"/>
      <c r="G30" s="105"/>
      <c r="H30" s="105" t="s">
        <v>20</v>
      </c>
      <c r="I30" s="105"/>
      <c r="J30" s="26" t="s">
        <v>150</v>
      </c>
    </row>
    <row r="31" spans="1:10" ht="17.25" customHeight="1">
      <c r="A31" s="98" t="s">
        <v>21</v>
      </c>
      <c r="B31" s="98"/>
      <c r="C31" s="98"/>
      <c r="D31" s="98"/>
      <c r="E31" s="98"/>
      <c r="F31" s="98"/>
      <c r="G31" s="25"/>
      <c r="H31" s="100">
        <v>195069.22</v>
      </c>
      <c r="I31" s="100"/>
      <c r="J31" s="27">
        <f>H31/12/3074.63</f>
        <v>5.287064893445173</v>
      </c>
    </row>
    <row r="32" spans="1:10" ht="15.75" customHeight="1">
      <c r="A32" s="98" t="s">
        <v>22</v>
      </c>
      <c r="B32" s="98"/>
      <c r="C32" s="98"/>
      <c r="D32" s="98"/>
      <c r="E32" s="98"/>
      <c r="F32" s="98"/>
      <c r="G32" s="25"/>
      <c r="H32" s="100">
        <v>25568.49</v>
      </c>
      <c r="I32" s="100"/>
      <c r="J32" s="27">
        <f aca="true" t="shared" si="0" ref="J32:J82">H32/12/3074.63</f>
        <v>0.6929963930619294</v>
      </c>
    </row>
    <row r="33" spans="1:10" ht="25.5" customHeight="1">
      <c r="A33" s="101"/>
      <c r="B33" s="101"/>
      <c r="C33" s="101"/>
      <c r="D33" s="102" t="s">
        <v>23</v>
      </c>
      <c r="E33" s="102"/>
      <c r="F33" s="102"/>
      <c r="G33" s="102"/>
      <c r="H33" s="103">
        <v>11933.52</v>
      </c>
      <c r="I33" s="103"/>
      <c r="J33" s="27">
        <f t="shared" si="0"/>
        <v>0.3234405440654648</v>
      </c>
    </row>
    <row r="34" spans="1:10" ht="40.5" customHeight="1">
      <c r="A34" s="101"/>
      <c r="B34" s="101"/>
      <c r="C34" s="101"/>
      <c r="D34" s="102" t="s">
        <v>156</v>
      </c>
      <c r="E34" s="102"/>
      <c r="F34" s="102"/>
      <c r="G34" s="102"/>
      <c r="H34" s="100">
        <v>7177.68</v>
      </c>
      <c r="I34" s="100"/>
      <c r="J34" s="27">
        <f t="shared" si="0"/>
        <v>0.19454048129368412</v>
      </c>
    </row>
    <row r="35" spans="1:10" ht="14.25" customHeight="1">
      <c r="A35" s="101"/>
      <c r="B35" s="101"/>
      <c r="C35" s="101"/>
      <c r="D35" s="102" t="s">
        <v>24</v>
      </c>
      <c r="E35" s="102"/>
      <c r="F35" s="102"/>
      <c r="G35" s="102"/>
      <c r="H35" s="100">
        <v>6457.29</v>
      </c>
      <c r="I35" s="100"/>
      <c r="J35" s="27">
        <f t="shared" si="0"/>
        <v>0.17501536770278048</v>
      </c>
    </row>
    <row r="36" spans="1:10" ht="18.75" customHeight="1">
      <c r="A36" s="98" t="s">
        <v>25</v>
      </c>
      <c r="B36" s="98"/>
      <c r="C36" s="98"/>
      <c r="D36" s="98"/>
      <c r="E36" s="98"/>
      <c r="F36" s="98"/>
      <c r="G36" s="25"/>
      <c r="H36" s="100">
        <v>10063.92</v>
      </c>
      <c r="I36" s="100"/>
      <c r="J36" s="27">
        <f t="shared" si="0"/>
        <v>0.2727677801881852</v>
      </c>
    </row>
    <row r="37" spans="1:10" ht="27.75" customHeight="1">
      <c r="A37" s="101"/>
      <c r="B37" s="101"/>
      <c r="C37" s="101"/>
      <c r="D37" s="102" t="s">
        <v>26</v>
      </c>
      <c r="E37" s="102"/>
      <c r="F37" s="102"/>
      <c r="G37" s="102"/>
      <c r="H37" s="103">
        <v>2186.3</v>
      </c>
      <c r="I37" s="103"/>
      <c r="J37" s="27">
        <f t="shared" si="0"/>
        <v>0.059256452537920556</v>
      </c>
    </row>
    <row r="38" spans="1:10" ht="15" customHeight="1">
      <c r="A38" s="101"/>
      <c r="B38" s="101"/>
      <c r="C38" s="101"/>
      <c r="D38" s="102" t="s">
        <v>27</v>
      </c>
      <c r="E38" s="102"/>
      <c r="F38" s="102"/>
      <c r="G38" s="102"/>
      <c r="H38" s="100">
        <v>7877.62</v>
      </c>
      <c r="I38" s="100"/>
      <c r="J38" s="27">
        <f t="shared" si="0"/>
        <v>0.2135113276502647</v>
      </c>
    </row>
    <row r="39" spans="1:10" ht="15.75" customHeight="1">
      <c r="A39" s="98" t="s">
        <v>28</v>
      </c>
      <c r="B39" s="98"/>
      <c r="C39" s="98"/>
      <c r="D39" s="98"/>
      <c r="E39" s="98"/>
      <c r="F39" s="98"/>
      <c r="G39" s="25"/>
      <c r="H39" s="100">
        <v>39994.85</v>
      </c>
      <c r="I39" s="100"/>
      <c r="J39" s="27">
        <f t="shared" si="0"/>
        <v>1.0840017064383898</v>
      </c>
    </row>
    <row r="40" spans="1:10" ht="14.25" customHeight="1">
      <c r="A40" s="101"/>
      <c r="B40" s="101"/>
      <c r="C40" s="101"/>
      <c r="D40" s="102" t="s">
        <v>36</v>
      </c>
      <c r="E40" s="102"/>
      <c r="F40" s="102"/>
      <c r="G40" s="102"/>
      <c r="H40" s="100">
        <v>1944.09</v>
      </c>
      <c r="I40" s="100"/>
      <c r="J40" s="27">
        <f t="shared" si="0"/>
        <v>0.052691705993891946</v>
      </c>
    </row>
    <row r="41" spans="1:10" ht="29.25" customHeight="1">
      <c r="A41" s="101"/>
      <c r="B41" s="101"/>
      <c r="C41" s="101"/>
      <c r="D41" s="102" t="s">
        <v>29</v>
      </c>
      <c r="E41" s="102"/>
      <c r="F41" s="102"/>
      <c r="G41" s="102"/>
      <c r="H41" s="100">
        <v>12890.36</v>
      </c>
      <c r="I41" s="100"/>
      <c r="J41" s="27">
        <f t="shared" si="0"/>
        <v>0.3493742878546904</v>
      </c>
    </row>
    <row r="42" spans="1:10" ht="28.5" customHeight="1">
      <c r="A42" s="101"/>
      <c r="B42" s="101"/>
      <c r="C42" s="101"/>
      <c r="D42" s="102" t="s">
        <v>30</v>
      </c>
      <c r="E42" s="102"/>
      <c r="F42" s="102"/>
      <c r="G42" s="102"/>
      <c r="H42" s="100">
        <v>5068.72</v>
      </c>
      <c r="I42" s="100"/>
      <c r="J42" s="27">
        <f t="shared" si="0"/>
        <v>0.13738021593926208</v>
      </c>
    </row>
    <row r="43" spans="1:10" ht="29.25" customHeight="1">
      <c r="A43" s="101"/>
      <c r="B43" s="101"/>
      <c r="C43" s="101"/>
      <c r="D43" s="102" t="s">
        <v>31</v>
      </c>
      <c r="E43" s="102"/>
      <c r="F43" s="102"/>
      <c r="G43" s="102"/>
      <c r="H43" s="100">
        <v>5211.46</v>
      </c>
      <c r="I43" s="100"/>
      <c r="J43" s="27">
        <f t="shared" si="0"/>
        <v>0.1412489741313047</v>
      </c>
    </row>
    <row r="44" spans="1:10" ht="15.75" customHeight="1">
      <c r="A44" s="101"/>
      <c r="B44" s="101"/>
      <c r="C44" s="101"/>
      <c r="D44" s="102" t="s">
        <v>32</v>
      </c>
      <c r="E44" s="102"/>
      <c r="F44" s="102"/>
      <c r="G44" s="102"/>
      <c r="H44" s="100">
        <v>5135.44</v>
      </c>
      <c r="I44" s="100"/>
      <c r="J44" s="27">
        <f t="shared" si="0"/>
        <v>0.13918856361036394</v>
      </c>
    </row>
    <row r="45" spans="1:10" ht="26.25" customHeight="1">
      <c r="A45" s="101"/>
      <c r="B45" s="101"/>
      <c r="C45" s="101"/>
      <c r="D45" s="102" t="s">
        <v>151</v>
      </c>
      <c r="E45" s="102"/>
      <c r="F45" s="102"/>
      <c r="G45" s="102"/>
      <c r="H45" s="100">
        <v>7088.38</v>
      </c>
      <c r="I45" s="100"/>
      <c r="J45" s="27">
        <f t="shared" si="0"/>
        <v>0.19212013586458643</v>
      </c>
    </row>
    <row r="46" spans="1:10" ht="28.5" customHeight="1">
      <c r="A46" s="101"/>
      <c r="B46" s="101"/>
      <c r="C46" s="101"/>
      <c r="D46" s="102" t="s">
        <v>33</v>
      </c>
      <c r="E46" s="102"/>
      <c r="F46" s="102"/>
      <c r="G46" s="102"/>
      <c r="H46" s="100">
        <v>2656.4</v>
      </c>
      <c r="I46" s="100"/>
      <c r="J46" s="27">
        <f t="shared" si="0"/>
        <v>0.07199782304429042</v>
      </c>
    </row>
    <row r="47" spans="1:10" ht="19.5" customHeight="1">
      <c r="A47" s="98" t="s">
        <v>136</v>
      </c>
      <c r="B47" s="98"/>
      <c r="C47" s="98"/>
      <c r="D47" s="98"/>
      <c r="E47" s="98"/>
      <c r="F47" s="98"/>
      <c r="G47" s="25"/>
      <c r="H47" s="100">
        <v>119441.96</v>
      </c>
      <c r="I47" s="100"/>
      <c r="J47" s="27">
        <f t="shared" si="0"/>
        <v>3.2372990137566693</v>
      </c>
    </row>
    <row r="48" spans="1:10" ht="20.25" customHeight="1">
      <c r="A48" s="101"/>
      <c r="B48" s="101"/>
      <c r="C48" s="101"/>
      <c r="D48" s="102" t="s">
        <v>35</v>
      </c>
      <c r="E48" s="102"/>
      <c r="F48" s="102"/>
      <c r="G48" s="102"/>
      <c r="H48" s="100">
        <v>5065.72</v>
      </c>
      <c r="I48" s="100"/>
      <c r="J48" s="27">
        <f t="shared" si="0"/>
        <v>0.13729890534253986</v>
      </c>
    </row>
    <row r="49" spans="1:10" ht="15" customHeight="1">
      <c r="A49" s="101"/>
      <c r="B49" s="101"/>
      <c r="C49" s="101"/>
      <c r="D49" s="102" t="s">
        <v>34</v>
      </c>
      <c r="E49" s="102"/>
      <c r="F49" s="102"/>
      <c r="G49" s="102"/>
      <c r="H49" s="100">
        <v>114376.24</v>
      </c>
      <c r="I49" s="100"/>
      <c r="J49" s="27">
        <f t="shared" si="0"/>
        <v>3.1000001084141293</v>
      </c>
    </row>
    <row r="50" spans="1:10" ht="18.75" customHeight="1">
      <c r="A50" s="98" t="s">
        <v>37</v>
      </c>
      <c r="B50" s="98"/>
      <c r="C50" s="98"/>
      <c r="D50" s="98"/>
      <c r="E50" s="98"/>
      <c r="F50" s="98"/>
      <c r="G50" s="25"/>
      <c r="H50" s="100">
        <v>26617.14</v>
      </c>
      <c r="I50" s="100"/>
      <c r="J50" s="27">
        <f t="shared" si="0"/>
        <v>0.7214185121461768</v>
      </c>
    </row>
    <row r="51" spans="1:10" ht="18" customHeight="1">
      <c r="A51" s="98" t="s">
        <v>76</v>
      </c>
      <c r="B51" s="98"/>
      <c r="C51" s="98"/>
      <c r="D51" s="98"/>
      <c r="E51" s="98"/>
      <c r="F51" s="98"/>
      <c r="G51" s="25"/>
      <c r="H51" s="99">
        <v>160</v>
      </c>
      <c r="I51" s="99"/>
      <c r="J51" s="27">
        <f t="shared" si="0"/>
        <v>0.004336565158517719</v>
      </c>
    </row>
    <row r="52" spans="1:10" ht="18" customHeight="1">
      <c r="A52" s="98" t="s">
        <v>78</v>
      </c>
      <c r="B52" s="98"/>
      <c r="C52" s="98"/>
      <c r="D52" s="98"/>
      <c r="E52" s="98"/>
      <c r="F52" s="98"/>
      <c r="G52" s="25"/>
      <c r="H52" s="100">
        <v>2754.74</v>
      </c>
      <c r="I52" s="100"/>
      <c r="J52" s="27">
        <f t="shared" si="0"/>
        <v>0.07466318440484436</v>
      </c>
    </row>
    <row r="53" spans="1:10" ht="27" customHeight="1">
      <c r="A53" s="98" t="s">
        <v>39</v>
      </c>
      <c r="B53" s="98"/>
      <c r="C53" s="98"/>
      <c r="D53" s="98"/>
      <c r="E53" s="98"/>
      <c r="F53" s="98"/>
      <c r="G53" s="25"/>
      <c r="H53" s="100">
        <v>2849.44</v>
      </c>
      <c r="I53" s="100"/>
      <c r="J53" s="27">
        <f t="shared" si="0"/>
        <v>0.07722988890804205</v>
      </c>
    </row>
    <row r="54" spans="1:10" ht="29.25" customHeight="1">
      <c r="A54" s="98" t="s">
        <v>147</v>
      </c>
      <c r="B54" s="98"/>
      <c r="C54" s="98"/>
      <c r="D54" s="98"/>
      <c r="E54" s="98"/>
      <c r="F54" s="98"/>
      <c r="G54" s="25"/>
      <c r="H54" s="100">
        <v>20852.96</v>
      </c>
      <c r="I54" s="100"/>
      <c r="J54" s="27">
        <f t="shared" si="0"/>
        <v>0.5651888736747728</v>
      </c>
    </row>
    <row r="55" spans="1:10" ht="15.75" customHeight="1">
      <c r="A55" s="98" t="s">
        <v>137</v>
      </c>
      <c r="B55" s="98"/>
      <c r="C55" s="98"/>
      <c r="D55" s="98"/>
      <c r="E55" s="98"/>
      <c r="F55" s="98"/>
      <c r="G55" s="25"/>
      <c r="H55" s="100">
        <v>120.01</v>
      </c>
      <c r="I55" s="100"/>
      <c r="J55" s="27">
        <f t="shared" si="0"/>
        <v>0.0032526949042106968</v>
      </c>
    </row>
    <row r="56" spans="1:10" ht="28.5" customHeight="1">
      <c r="A56" s="98" t="s">
        <v>41</v>
      </c>
      <c r="B56" s="98"/>
      <c r="C56" s="98"/>
      <c r="D56" s="98"/>
      <c r="E56" s="98"/>
      <c r="F56" s="98"/>
      <c r="G56" s="25"/>
      <c r="H56" s="100">
        <v>120.01</v>
      </c>
      <c r="I56" s="100"/>
      <c r="J56" s="27">
        <f t="shared" si="0"/>
        <v>0.0032526949042106968</v>
      </c>
    </row>
    <row r="57" spans="1:10" ht="18.75" customHeight="1">
      <c r="A57" s="101"/>
      <c r="B57" s="101"/>
      <c r="C57" s="101"/>
      <c r="D57" s="102" t="s">
        <v>68</v>
      </c>
      <c r="E57" s="102"/>
      <c r="F57" s="102"/>
      <c r="G57" s="102"/>
      <c r="H57" s="100">
        <v>120.01</v>
      </c>
      <c r="I57" s="100"/>
      <c r="J57" s="27">
        <f t="shared" si="0"/>
        <v>0.0032526949042106968</v>
      </c>
    </row>
    <row r="58" spans="1:10" ht="19.5" customHeight="1">
      <c r="A58" s="98" t="s">
        <v>90</v>
      </c>
      <c r="B58" s="98"/>
      <c r="C58" s="98"/>
      <c r="D58" s="98"/>
      <c r="E58" s="98"/>
      <c r="F58" s="98"/>
      <c r="G58" s="25"/>
      <c r="H58" s="100">
        <v>16715.09</v>
      </c>
      <c r="I58" s="100"/>
      <c r="J58" s="27">
        <f t="shared" si="0"/>
        <v>0.45303798072179957</v>
      </c>
    </row>
    <row r="59" spans="1:10" ht="18.75" customHeight="1">
      <c r="A59" s="101"/>
      <c r="B59" s="101"/>
      <c r="C59" s="101"/>
      <c r="D59" s="102" t="s">
        <v>92</v>
      </c>
      <c r="E59" s="102"/>
      <c r="F59" s="102"/>
      <c r="G59" s="102"/>
      <c r="H59" s="100">
        <v>1162.98</v>
      </c>
      <c r="I59" s="100"/>
      <c r="J59" s="27">
        <f t="shared" si="0"/>
        <v>0.031520865925330856</v>
      </c>
    </row>
    <row r="60" spans="1:10" ht="17.25" customHeight="1">
      <c r="A60" s="101"/>
      <c r="B60" s="101"/>
      <c r="C60" s="101"/>
      <c r="D60" s="102" t="s">
        <v>152</v>
      </c>
      <c r="E60" s="102"/>
      <c r="F60" s="102"/>
      <c r="G60" s="102"/>
      <c r="H60" s="100">
        <v>489.03</v>
      </c>
      <c r="I60" s="100"/>
      <c r="J60" s="27">
        <f t="shared" si="0"/>
        <v>0.013254440371686998</v>
      </c>
    </row>
    <row r="61" spans="1:10" ht="27.75" customHeight="1">
      <c r="A61" s="101"/>
      <c r="B61" s="101"/>
      <c r="C61" s="101"/>
      <c r="D61" s="102" t="s">
        <v>54</v>
      </c>
      <c r="E61" s="102"/>
      <c r="F61" s="102"/>
      <c r="G61" s="102"/>
      <c r="H61" s="100">
        <v>15063.08</v>
      </c>
      <c r="I61" s="100"/>
      <c r="J61" s="27">
        <f t="shared" si="0"/>
        <v>0.4082626744247817</v>
      </c>
    </row>
    <row r="62" spans="1:10" ht="19.5" customHeight="1">
      <c r="A62" s="98" t="s">
        <v>138</v>
      </c>
      <c r="B62" s="98"/>
      <c r="C62" s="98"/>
      <c r="D62" s="98"/>
      <c r="E62" s="98"/>
      <c r="F62" s="98"/>
      <c r="G62" s="25"/>
      <c r="H62" s="100">
        <v>14229.83</v>
      </c>
      <c r="I62" s="100"/>
      <c r="J62" s="27">
        <f t="shared" si="0"/>
        <v>0.38567865618518865</v>
      </c>
    </row>
    <row r="63" spans="1:10" ht="20.25" customHeight="1">
      <c r="A63" s="98" t="s">
        <v>61</v>
      </c>
      <c r="B63" s="98"/>
      <c r="C63" s="98"/>
      <c r="D63" s="98"/>
      <c r="E63" s="98"/>
      <c r="F63" s="98"/>
      <c r="G63" s="25"/>
      <c r="H63" s="100">
        <v>1120.06</v>
      </c>
      <c r="I63" s="100"/>
      <c r="J63" s="27">
        <f t="shared" si="0"/>
        <v>0.030357582321558472</v>
      </c>
    </row>
    <row r="64" spans="1:10" ht="18" customHeight="1">
      <c r="A64" s="101"/>
      <c r="B64" s="101"/>
      <c r="C64" s="101"/>
      <c r="D64" s="102" t="s">
        <v>153</v>
      </c>
      <c r="E64" s="102"/>
      <c r="F64" s="102"/>
      <c r="G64" s="102"/>
      <c r="H64" s="100">
        <v>186.68</v>
      </c>
      <c r="I64" s="100"/>
      <c r="J64" s="27">
        <f t="shared" si="0"/>
        <v>0.0050596873987005485</v>
      </c>
    </row>
    <row r="65" spans="1:10" ht="16.5" customHeight="1">
      <c r="A65" s="101"/>
      <c r="B65" s="101"/>
      <c r="C65" s="101"/>
      <c r="D65" s="102" t="s">
        <v>154</v>
      </c>
      <c r="E65" s="102"/>
      <c r="F65" s="102"/>
      <c r="G65" s="102"/>
      <c r="H65" s="100">
        <v>93.34</v>
      </c>
      <c r="I65" s="100"/>
      <c r="J65" s="27">
        <f t="shared" si="0"/>
        <v>0.0025298436993502742</v>
      </c>
    </row>
    <row r="66" spans="1:10" ht="14.25" customHeight="1">
      <c r="A66" s="101"/>
      <c r="B66" s="101"/>
      <c r="C66" s="101"/>
      <c r="D66" s="102" t="s">
        <v>65</v>
      </c>
      <c r="E66" s="102"/>
      <c r="F66" s="102"/>
      <c r="G66" s="102"/>
      <c r="H66" s="100">
        <v>840.04</v>
      </c>
      <c r="I66" s="100"/>
      <c r="J66" s="27">
        <f t="shared" si="0"/>
        <v>0.02276805122350765</v>
      </c>
    </row>
    <row r="67" spans="1:10" ht="19.5" customHeight="1">
      <c r="A67" s="98" t="s">
        <v>56</v>
      </c>
      <c r="B67" s="98"/>
      <c r="C67" s="98"/>
      <c r="D67" s="98"/>
      <c r="E67" s="98"/>
      <c r="F67" s="98"/>
      <c r="G67" s="25"/>
      <c r="H67" s="100">
        <v>13109.77</v>
      </c>
      <c r="I67" s="100"/>
      <c r="J67" s="27">
        <f t="shared" si="0"/>
        <v>0.35532107386363015</v>
      </c>
    </row>
    <row r="68" spans="1:10" ht="27.75" customHeight="1">
      <c r="A68" s="98" t="s">
        <v>94</v>
      </c>
      <c r="B68" s="98"/>
      <c r="C68" s="98"/>
      <c r="D68" s="98"/>
      <c r="E68" s="98"/>
      <c r="F68" s="98"/>
      <c r="G68" s="25"/>
      <c r="H68" s="100">
        <v>90376.74</v>
      </c>
      <c r="I68" s="100"/>
      <c r="J68" s="27">
        <f t="shared" si="0"/>
        <v>2.4495288864025917</v>
      </c>
    </row>
    <row r="69" spans="1:10" ht="27.75" customHeight="1">
      <c r="A69" s="98" t="s">
        <v>77</v>
      </c>
      <c r="B69" s="98"/>
      <c r="C69" s="98"/>
      <c r="D69" s="98"/>
      <c r="E69" s="98"/>
      <c r="F69" s="98"/>
      <c r="G69" s="25"/>
      <c r="H69" s="100">
        <v>12301.05</v>
      </c>
      <c r="I69" s="100"/>
      <c r="J69" s="27">
        <f t="shared" si="0"/>
        <v>0.3334019052699023</v>
      </c>
    </row>
    <row r="70" spans="1:10" ht="16.5" customHeight="1">
      <c r="A70" s="98" t="s">
        <v>58</v>
      </c>
      <c r="B70" s="98"/>
      <c r="C70" s="98"/>
      <c r="D70" s="98"/>
      <c r="E70" s="98"/>
      <c r="F70" s="98"/>
      <c r="G70" s="25"/>
      <c r="H70" s="100">
        <v>45001.05</v>
      </c>
      <c r="I70" s="100"/>
      <c r="J70" s="27">
        <f t="shared" si="0"/>
        <v>1.2196874095419612</v>
      </c>
    </row>
    <row r="71" spans="1:10" ht="29.25" customHeight="1">
      <c r="A71" s="101"/>
      <c r="B71" s="101"/>
      <c r="C71" s="101"/>
      <c r="D71" s="102" t="s">
        <v>59</v>
      </c>
      <c r="E71" s="102"/>
      <c r="F71" s="102"/>
      <c r="G71" s="102"/>
      <c r="H71" s="99">
        <v>32700</v>
      </c>
      <c r="I71" s="99"/>
      <c r="J71" s="27">
        <f t="shared" si="0"/>
        <v>0.8862855042720588</v>
      </c>
    </row>
    <row r="72" spans="1:10" ht="27" customHeight="1">
      <c r="A72" s="101"/>
      <c r="B72" s="101"/>
      <c r="C72" s="101"/>
      <c r="D72" s="102" t="s">
        <v>60</v>
      </c>
      <c r="E72" s="102"/>
      <c r="F72" s="102"/>
      <c r="G72" s="102"/>
      <c r="H72" s="100">
        <v>12301.05</v>
      </c>
      <c r="I72" s="100"/>
      <c r="J72" s="27">
        <f t="shared" si="0"/>
        <v>0.3334019052699023</v>
      </c>
    </row>
    <row r="73" spans="1:10" ht="19.5" customHeight="1">
      <c r="A73" s="98" t="s">
        <v>50</v>
      </c>
      <c r="B73" s="98"/>
      <c r="C73" s="98"/>
      <c r="D73" s="98"/>
      <c r="E73" s="98"/>
      <c r="F73" s="98"/>
      <c r="G73" s="25"/>
      <c r="H73" s="100">
        <v>33074.64</v>
      </c>
      <c r="I73" s="100"/>
      <c r="J73" s="27">
        <f t="shared" si="0"/>
        <v>0.8964395715907278</v>
      </c>
    </row>
    <row r="74" spans="1:10" ht="34.5" customHeight="1">
      <c r="A74" s="98" t="s">
        <v>139</v>
      </c>
      <c r="B74" s="98"/>
      <c r="C74" s="98"/>
      <c r="D74" s="98"/>
      <c r="E74" s="98"/>
      <c r="F74" s="98"/>
      <c r="G74" s="25"/>
      <c r="H74" s="100">
        <v>3437.59</v>
      </c>
      <c r="I74" s="100"/>
      <c r="J74" s="27">
        <f t="shared" si="0"/>
        <v>0.09317083139543078</v>
      </c>
    </row>
    <row r="75" spans="1:10" ht="20.25" customHeight="1">
      <c r="A75" s="98" t="s">
        <v>134</v>
      </c>
      <c r="B75" s="98"/>
      <c r="C75" s="98"/>
      <c r="D75" s="98"/>
      <c r="E75" s="98"/>
      <c r="F75" s="98"/>
      <c r="G75" s="25"/>
      <c r="H75" s="100">
        <v>163.67</v>
      </c>
      <c r="I75" s="100"/>
      <c r="J75" s="27">
        <f t="shared" si="0"/>
        <v>0.004436035121841218</v>
      </c>
    </row>
    <row r="76" spans="1:10" ht="17.25" customHeight="1">
      <c r="A76" s="101"/>
      <c r="B76" s="101"/>
      <c r="C76" s="101"/>
      <c r="D76" s="102" t="s">
        <v>135</v>
      </c>
      <c r="E76" s="102"/>
      <c r="F76" s="102"/>
      <c r="G76" s="102"/>
      <c r="H76" s="100">
        <v>163.67</v>
      </c>
      <c r="I76" s="100"/>
      <c r="J76" s="27">
        <f t="shared" si="0"/>
        <v>0.004436035121841218</v>
      </c>
    </row>
    <row r="77" spans="1:10" ht="15" customHeight="1">
      <c r="A77" s="98" t="s">
        <v>49</v>
      </c>
      <c r="B77" s="98"/>
      <c r="C77" s="98"/>
      <c r="D77" s="98"/>
      <c r="E77" s="98"/>
      <c r="F77" s="98"/>
      <c r="G77" s="25"/>
      <c r="H77" s="100">
        <v>3273.92</v>
      </c>
      <c r="I77" s="100"/>
      <c r="J77" s="27">
        <f t="shared" si="0"/>
        <v>0.08873479627358956</v>
      </c>
    </row>
    <row r="78" spans="1:10" ht="30" customHeight="1">
      <c r="A78" s="98" t="s">
        <v>96</v>
      </c>
      <c r="B78" s="98"/>
      <c r="C78" s="98"/>
      <c r="D78" s="98"/>
      <c r="E78" s="98"/>
      <c r="F78" s="98"/>
      <c r="G78" s="25"/>
      <c r="H78" s="100">
        <v>9076.48</v>
      </c>
      <c r="I78" s="100"/>
      <c r="J78" s="27">
        <f t="shared" si="0"/>
        <v>0.24600466831239315</v>
      </c>
    </row>
    <row r="79" spans="1:10" ht="28.5" customHeight="1">
      <c r="A79" s="98" t="s">
        <v>47</v>
      </c>
      <c r="B79" s="98"/>
      <c r="C79" s="98"/>
      <c r="D79" s="98"/>
      <c r="E79" s="98"/>
      <c r="F79" s="98"/>
      <c r="G79" s="25"/>
      <c r="H79" s="100">
        <v>9076.48</v>
      </c>
      <c r="I79" s="100"/>
      <c r="J79" s="27">
        <f t="shared" si="0"/>
        <v>0.24600466831239315</v>
      </c>
    </row>
    <row r="80" spans="1:10" ht="30" customHeight="1">
      <c r="A80" s="98" t="s">
        <v>140</v>
      </c>
      <c r="B80" s="98"/>
      <c r="C80" s="98"/>
      <c r="D80" s="98"/>
      <c r="E80" s="98"/>
      <c r="F80" s="98"/>
      <c r="G80" s="25"/>
      <c r="H80" s="100">
        <v>9076.48</v>
      </c>
      <c r="I80" s="100"/>
      <c r="J80" s="27">
        <f t="shared" si="0"/>
        <v>0.24600466831239315</v>
      </c>
    </row>
    <row r="81" spans="1:10" ht="34.5" customHeight="1">
      <c r="A81" s="98" t="s">
        <v>45</v>
      </c>
      <c r="B81" s="98"/>
      <c r="C81" s="98"/>
      <c r="D81" s="98"/>
      <c r="E81" s="98"/>
      <c r="F81" s="98"/>
      <c r="G81" s="25"/>
      <c r="H81" s="100">
        <v>9076.48</v>
      </c>
      <c r="I81" s="100"/>
      <c r="J81" s="27">
        <f t="shared" si="0"/>
        <v>0.24600466831239315</v>
      </c>
    </row>
    <row r="82" spans="1:10" ht="27.75" customHeight="1">
      <c r="A82" s="98" t="s">
        <v>79</v>
      </c>
      <c r="B82" s="98"/>
      <c r="C82" s="98"/>
      <c r="D82" s="98"/>
      <c r="E82" s="98"/>
      <c r="F82" s="98"/>
      <c r="G82" s="25"/>
      <c r="H82" s="100">
        <v>12172.31</v>
      </c>
      <c r="I82" s="100"/>
      <c r="J82" s="27">
        <f t="shared" si="0"/>
        <v>0.32991259652923005</v>
      </c>
    </row>
    <row r="83" spans="1:10" ht="17.25" customHeight="1">
      <c r="A83" s="98" t="s">
        <v>80</v>
      </c>
      <c r="B83" s="98"/>
      <c r="C83" s="98"/>
      <c r="D83" s="98"/>
      <c r="E83" s="98"/>
      <c r="F83" s="98"/>
      <c r="G83" s="25"/>
      <c r="H83" s="100">
        <v>12172.31</v>
      </c>
      <c r="I83" s="100"/>
      <c r="J83" s="27">
        <f aca="true" t="shared" si="1" ref="J83:J99">H83/12/3074.63</f>
        <v>0.32991259652923005</v>
      </c>
    </row>
    <row r="84" spans="1:10" ht="27" customHeight="1">
      <c r="A84" s="101"/>
      <c r="B84" s="101"/>
      <c r="C84" s="101"/>
      <c r="D84" s="102" t="s">
        <v>82</v>
      </c>
      <c r="E84" s="102"/>
      <c r="F84" s="102"/>
      <c r="G84" s="102"/>
      <c r="H84" s="100">
        <v>8676.86</v>
      </c>
      <c r="I84" s="100"/>
      <c r="J84" s="27">
        <f t="shared" si="1"/>
        <v>0.23517355475835033</v>
      </c>
    </row>
    <row r="85" spans="1:10" ht="27" customHeight="1">
      <c r="A85" s="101"/>
      <c r="B85" s="101"/>
      <c r="C85" s="101"/>
      <c r="D85" s="102" t="s">
        <v>83</v>
      </c>
      <c r="E85" s="102"/>
      <c r="F85" s="102"/>
      <c r="G85" s="102"/>
      <c r="H85" s="100">
        <v>2146.11</v>
      </c>
      <c r="I85" s="100"/>
      <c r="J85" s="27">
        <f t="shared" si="1"/>
        <v>0.05816716157716538</v>
      </c>
    </row>
    <row r="86" spans="1:10" ht="27" customHeight="1">
      <c r="A86" s="101"/>
      <c r="B86" s="101"/>
      <c r="C86" s="101"/>
      <c r="D86" s="102" t="s">
        <v>133</v>
      </c>
      <c r="E86" s="102"/>
      <c r="F86" s="102"/>
      <c r="G86" s="102"/>
      <c r="H86" s="100">
        <v>1349.34</v>
      </c>
      <c r="I86" s="100"/>
      <c r="J86" s="27">
        <f t="shared" si="1"/>
        <v>0.036571880193714365</v>
      </c>
    </row>
    <row r="87" spans="1:10" ht="30" customHeight="1">
      <c r="A87" s="98" t="s">
        <v>141</v>
      </c>
      <c r="B87" s="98"/>
      <c r="C87" s="98"/>
      <c r="D87" s="98"/>
      <c r="E87" s="98"/>
      <c r="F87" s="98"/>
      <c r="G87" s="25"/>
      <c r="H87" s="100">
        <v>2901.28</v>
      </c>
      <c r="I87" s="100"/>
      <c r="J87" s="27">
        <f t="shared" si="1"/>
        <v>0.07863493601940179</v>
      </c>
    </row>
    <row r="88" spans="1:10" ht="20.25" customHeight="1">
      <c r="A88" s="98" t="s">
        <v>57</v>
      </c>
      <c r="B88" s="98"/>
      <c r="C88" s="98"/>
      <c r="D88" s="98"/>
      <c r="E88" s="98"/>
      <c r="F88" s="98"/>
      <c r="G88" s="25"/>
      <c r="H88" s="100">
        <v>2901.28</v>
      </c>
      <c r="I88" s="100"/>
      <c r="J88" s="27">
        <f t="shared" si="1"/>
        <v>0.07863493601940179</v>
      </c>
    </row>
    <row r="89" spans="1:10" ht="14.25" customHeight="1">
      <c r="A89" s="98" t="s">
        <v>142</v>
      </c>
      <c r="B89" s="98"/>
      <c r="C89" s="98"/>
      <c r="D89" s="98"/>
      <c r="E89" s="98"/>
      <c r="F89" s="98"/>
      <c r="G89" s="25"/>
      <c r="H89" s="100">
        <v>13413.53</v>
      </c>
      <c r="I89" s="100"/>
      <c r="J89" s="27">
        <f t="shared" si="1"/>
        <v>0.3635540428170761</v>
      </c>
    </row>
    <row r="90" spans="1:10" ht="18" customHeight="1">
      <c r="A90" s="98" t="s">
        <v>42</v>
      </c>
      <c r="B90" s="98"/>
      <c r="C90" s="98"/>
      <c r="D90" s="98"/>
      <c r="E90" s="98"/>
      <c r="F90" s="98"/>
      <c r="G90" s="25"/>
      <c r="H90" s="100">
        <v>2015.61</v>
      </c>
      <c r="I90" s="100"/>
      <c r="J90" s="27">
        <f t="shared" si="1"/>
        <v>0.054630150619749365</v>
      </c>
    </row>
    <row r="91" spans="1:10" ht="17.25" customHeight="1">
      <c r="A91" s="101"/>
      <c r="B91" s="101"/>
      <c r="C91" s="101"/>
      <c r="D91" s="102" t="s">
        <v>43</v>
      </c>
      <c r="E91" s="102"/>
      <c r="F91" s="102"/>
      <c r="G91" s="102"/>
      <c r="H91" s="100">
        <v>2015.61</v>
      </c>
      <c r="I91" s="100"/>
      <c r="J91" s="27">
        <f t="shared" si="1"/>
        <v>0.054630150619749365</v>
      </c>
    </row>
    <row r="92" spans="1:10" ht="27" customHeight="1">
      <c r="A92" s="98" t="s">
        <v>132</v>
      </c>
      <c r="B92" s="98"/>
      <c r="C92" s="98"/>
      <c r="D92" s="98"/>
      <c r="E92" s="98"/>
      <c r="F92" s="98"/>
      <c r="G92" s="25"/>
      <c r="H92" s="100">
        <v>11397.92</v>
      </c>
      <c r="I92" s="100"/>
      <c r="J92" s="27">
        <f t="shared" si="1"/>
        <v>0.30892389219732674</v>
      </c>
    </row>
    <row r="93" spans="1:10" ht="19.5" customHeight="1">
      <c r="A93" s="98" t="s">
        <v>71</v>
      </c>
      <c r="B93" s="98"/>
      <c r="C93" s="98"/>
      <c r="D93" s="98"/>
      <c r="E93" s="98"/>
      <c r="F93" s="98"/>
      <c r="G93" s="25"/>
      <c r="H93" s="100">
        <v>49021.42</v>
      </c>
      <c r="I93" s="100"/>
      <c r="J93" s="27">
        <f t="shared" si="1"/>
        <v>1.3286536374566478</v>
      </c>
    </row>
    <row r="94" spans="1:10" ht="14.25" customHeight="1">
      <c r="A94" s="98" t="s">
        <v>72</v>
      </c>
      <c r="B94" s="98"/>
      <c r="C94" s="98"/>
      <c r="D94" s="98"/>
      <c r="E94" s="98"/>
      <c r="F94" s="98"/>
      <c r="G94" s="25"/>
      <c r="H94" s="100">
        <v>21718.45</v>
      </c>
      <c r="I94" s="100"/>
      <c r="J94" s="27">
        <f t="shared" si="1"/>
        <v>0.5886467097938072</v>
      </c>
    </row>
    <row r="95" spans="1:10" ht="13.5" customHeight="1">
      <c r="A95" s="98" t="s">
        <v>73</v>
      </c>
      <c r="B95" s="98"/>
      <c r="C95" s="98"/>
      <c r="D95" s="98"/>
      <c r="E95" s="98"/>
      <c r="F95" s="98"/>
      <c r="G95" s="25"/>
      <c r="H95" s="100">
        <v>27302.97</v>
      </c>
      <c r="I95" s="100"/>
      <c r="J95" s="27">
        <f t="shared" si="1"/>
        <v>0.7400069276628407</v>
      </c>
    </row>
    <row r="96" spans="1:10" ht="42.75" customHeight="1">
      <c r="A96" s="98" t="s">
        <v>74</v>
      </c>
      <c r="B96" s="98"/>
      <c r="C96" s="98"/>
      <c r="D96" s="98"/>
      <c r="E96" s="98"/>
      <c r="F96" s="98"/>
      <c r="G96" s="25"/>
      <c r="H96" s="100">
        <v>117769.87</v>
      </c>
      <c r="I96" s="100"/>
      <c r="J96" s="27">
        <f t="shared" si="1"/>
        <v>3.1919794685322564</v>
      </c>
    </row>
    <row r="97" spans="1:10" ht="17.25" customHeight="1">
      <c r="A97" s="98" t="s">
        <v>101</v>
      </c>
      <c r="B97" s="98"/>
      <c r="C97" s="98"/>
      <c r="D97" s="98"/>
      <c r="E97" s="98"/>
      <c r="F97" s="98"/>
      <c r="G97" s="25"/>
      <c r="H97" s="100">
        <v>59252.04</v>
      </c>
      <c r="I97" s="100"/>
      <c r="J97" s="27">
        <f t="shared" si="1"/>
        <v>1.6059395764693638</v>
      </c>
    </row>
    <row r="98" spans="1:10" ht="15.75" customHeight="1">
      <c r="A98" s="98" t="s">
        <v>100</v>
      </c>
      <c r="B98" s="98"/>
      <c r="C98" s="98"/>
      <c r="D98" s="98"/>
      <c r="E98" s="98"/>
      <c r="F98" s="98"/>
      <c r="G98" s="25"/>
      <c r="H98" s="99">
        <v>9937</v>
      </c>
      <c r="I98" s="99"/>
      <c r="J98" s="27">
        <f t="shared" si="1"/>
        <v>0.26932779987619104</v>
      </c>
    </row>
    <row r="99" spans="1:10" ht="15" customHeight="1">
      <c r="A99" s="98" t="s">
        <v>75</v>
      </c>
      <c r="B99" s="98"/>
      <c r="C99" s="98"/>
      <c r="D99" s="98"/>
      <c r="E99" s="98"/>
      <c r="F99" s="98"/>
      <c r="G99" s="25"/>
      <c r="H99" s="100">
        <v>48580.83</v>
      </c>
      <c r="I99" s="100"/>
      <c r="J99" s="27">
        <f t="shared" si="1"/>
        <v>1.3167120921867022</v>
      </c>
    </row>
    <row r="100" spans="1:10" ht="15">
      <c r="A100" s="94" t="s">
        <v>102</v>
      </c>
      <c r="B100" s="94"/>
      <c r="C100" s="94"/>
      <c r="D100" s="95">
        <v>559996.99</v>
      </c>
      <c r="E100" s="95"/>
      <c r="F100" s="95"/>
      <c r="G100" s="95"/>
      <c r="H100" s="95"/>
      <c r="I100" s="95"/>
      <c r="J100" s="28"/>
    </row>
    <row r="101" spans="1:9" ht="15">
      <c r="A101" s="23"/>
      <c r="B101" s="23"/>
      <c r="C101" s="23"/>
      <c r="D101" s="96"/>
      <c r="E101" s="96"/>
      <c r="F101" s="23"/>
      <c r="G101" s="23"/>
      <c r="H101" s="23"/>
      <c r="I101" s="23"/>
    </row>
    <row r="102" spans="1:9" ht="1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">
      <c r="A103" s="97" t="s">
        <v>103</v>
      </c>
      <c r="B103" s="97"/>
      <c r="C103" s="23"/>
      <c r="D103" s="23"/>
      <c r="E103" s="23"/>
      <c r="F103" s="23"/>
      <c r="G103" s="23"/>
      <c r="H103" s="23" t="s">
        <v>104</v>
      </c>
      <c r="I103" s="23"/>
    </row>
    <row r="104" spans="1:9" ht="15">
      <c r="A104" s="23" t="s">
        <v>0</v>
      </c>
      <c r="B104" s="23"/>
      <c r="C104" s="23"/>
      <c r="D104" s="23"/>
      <c r="E104" s="23"/>
      <c r="F104" s="23"/>
      <c r="G104" s="23"/>
      <c r="H104" s="23"/>
      <c r="I104" s="23"/>
    </row>
    <row r="105" spans="1:9" ht="15">
      <c r="A105" s="23"/>
      <c r="B105" s="23"/>
      <c r="C105" s="23"/>
      <c r="D105" s="23"/>
      <c r="E105" s="23"/>
      <c r="F105" s="23"/>
      <c r="G105" s="23"/>
      <c r="H105" s="23"/>
      <c r="I105" s="23"/>
    </row>
  </sheetData>
  <sheetProtection/>
  <mergeCells count="217">
    <mergeCell ref="A50:F50"/>
    <mergeCell ref="H50:I50"/>
    <mergeCell ref="A53:F53"/>
    <mergeCell ref="H53:I53"/>
    <mergeCell ref="D44:G44"/>
    <mergeCell ref="H44:I44"/>
    <mergeCell ref="A41:C41"/>
    <mergeCell ref="D41:G41"/>
    <mergeCell ref="A48:C48"/>
    <mergeCell ref="D48:G48"/>
    <mergeCell ref="H48:I48"/>
    <mergeCell ref="A49:C49"/>
    <mergeCell ref="D49:G49"/>
    <mergeCell ref="H49:I49"/>
    <mergeCell ref="D22:E22"/>
    <mergeCell ref="H24:I24"/>
    <mergeCell ref="A26:E26"/>
    <mergeCell ref="F26:G26"/>
    <mergeCell ref="H26:I26"/>
    <mergeCell ref="J26:K26"/>
    <mergeCell ref="D33:G33"/>
    <mergeCell ref="H33:I33"/>
    <mergeCell ref="A34:C34"/>
    <mergeCell ref="D34:G34"/>
    <mergeCell ref="H34:I34"/>
    <mergeCell ref="A27:E27"/>
    <mergeCell ref="F27:G27"/>
    <mergeCell ref="H27:I27"/>
    <mergeCell ref="J27:K27"/>
    <mergeCell ref="A28:E28"/>
    <mergeCell ref="F28:G28"/>
    <mergeCell ref="H28:I28"/>
    <mergeCell ref="J28:K28"/>
    <mergeCell ref="A30:C30"/>
    <mergeCell ref="D30:G30"/>
    <mergeCell ref="H30:I30"/>
    <mergeCell ref="A31:F31"/>
    <mergeCell ref="H31:I31"/>
    <mergeCell ref="A3:K3"/>
    <mergeCell ref="A4:K4"/>
    <mergeCell ref="I7:K7"/>
    <mergeCell ref="H8:I8"/>
    <mergeCell ref="A10:E10"/>
    <mergeCell ref="F10:G10"/>
    <mergeCell ref="H10:I10"/>
    <mergeCell ref="J10:K10"/>
    <mergeCell ref="H16:I16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32:F32"/>
    <mergeCell ref="H32:I32"/>
    <mergeCell ref="A33:C33"/>
    <mergeCell ref="A37:C37"/>
    <mergeCell ref="D37:G37"/>
    <mergeCell ref="H37:I37"/>
    <mergeCell ref="A35:C35"/>
    <mergeCell ref="D35:G35"/>
    <mergeCell ref="H35:I35"/>
    <mergeCell ref="A36:F36"/>
    <mergeCell ref="H36:I36"/>
    <mergeCell ref="A38:C38"/>
    <mergeCell ref="D38:G38"/>
    <mergeCell ref="H38:I38"/>
    <mergeCell ref="A39:F39"/>
    <mergeCell ref="H39:I39"/>
    <mergeCell ref="A40:C40"/>
    <mergeCell ref="D40:G40"/>
    <mergeCell ref="H40:I40"/>
    <mergeCell ref="A47:F47"/>
    <mergeCell ref="H47:I47"/>
    <mergeCell ref="A45:C45"/>
    <mergeCell ref="D45:G45"/>
    <mergeCell ref="H45:I45"/>
    <mergeCell ref="A46:C46"/>
    <mergeCell ref="D46:G46"/>
    <mergeCell ref="H46:I46"/>
    <mergeCell ref="H41:I41"/>
    <mergeCell ref="A42:C42"/>
    <mergeCell ref="D42:G42"/>
    <mergeCell ref="H42:I42"/>
    <mergeCell ref="A43:C43"/>
    <mergeCell ref="D43:G43"/>
    <mergeCell ref="H43:I43"/>
    <mergeCell ref="A44:C44"/>
    <mergeCell ref="A54:F54"/>
    <mergeCell ref="H54:I54"/>
    <mergeCell ref="A51:F51"/>
    <mergeCell ref="H51:I51"/>
    <mergeCell ref="A52:F52"/>
    <mergeCell ref="H52:I52"/>
    <mergeCell ref="A56:F56"/>
    <mergeCell ref="H56:I56"/>
    <mergeCell ref="A57:C57"/>
    <mergeCell ref="D57:G57"/>
    <mergeCell ref="H57:I57"/>
    <mergeCell ref="A55:F55"/>
    <mergeCell ref="H55:I55"/>
    <mergeCell ref="A58:F58"/>
    <mergeCell ref="H58:I58"/>
    <mergeCell ref="A59:C59"/>
    <mergeCell ref="D59:G59"/>
    <mergeCell ref="H59:I59"/>
    <mergeCell ref="A60:C60"/>
    <mergeCell ref="D60:G60"/>
    <mergeCell ref="H60:I60"/>
    <mergeCell ref="A62:F62"/>
    <mergeCell ref="H62:I62"/>
    <mergeCell ref="A61:C61"/>
    <mergeCell ref="D61:G61"/>
    <mergeCell ref="H61:I61"/>
    <mergeCell ref="A63:F63"/>
    <mergeCell ref="H63:I63"/>
    <mergeCell ref="A64:C64"/>
    <mergeCell ref="D64:G64"/>
    <mergeCell ref="H64:I64"/>
    <mergeCell ref="A65:C65"/>
    <mergeCell ref="D65:G65"/>
    <mergeCell ref="H65:I65"/>
    <mergeCell ref="A72:C72"/>
    <mergeCell ref="D72:G72"/>
    <mergeCell ref="H72:I72"/>
    <mergeCell ref="A69:F69"/>
    <mergeCell ref="H69:I69"/>
    <mergeCell ref="A70:F70"/>
    <mergeCell ref="H70:I70"/>
    <mergeCell ref="A71:C71"/>
    <mergeCell ref="D71:G71"/>
    <mergeCell ref="H71:I71"/>
    <mergeCell ref="A66:C66"/>
    <mergeCell ref="D66:G66"/>
    <mergeCell ref="H66:I66"/>
    <mergeCell ref="A67:F67"/>
    <mergeCell ref="H67:I67"/>
    <mergeCell ref="A68:F68"/>
    <mergeCell ref="H68:I68"/>
    <mergeCell ref="A73:F73"/>
    <mergeCell ref="H73:I73"/>
    <mergeCell ref="A77:F77"/>
    <mergeCell ref="H77:I77"/>
    <mergeCell ref="A78:F78"/>
    <mergeCell ref="H78:I78"/>
    <mergeCell ref="A74:F74"/>
    <mergeCell ref="H74:I74"/>
    <mergeCell ref="A75:F75"/>
    <mergeCell ref="H75:I75"/>
    <mergeCell ref="A76:C76"/>
    <mergeCell ref="D76:G76"/>
    <mergeCell ref="H76:I76"/>
    <mergeCell ref="A79:F79"/>
    <mergeCell ref="H79:I79"/>
    <mergeCell ref="A80:F80"/>
    <mergeCell ref="H80:I80"/>
    <mergeCell ref="A81:F81"/>
    <mergeCell ref="H81:I81"/>
    <mergeCell ref="A85:C85"/>
    <mergeCell ref="D85:G85"/>
    <mergeCell ref="H85:I85"/>
    <mergeCell ref="A82:F82"/>
    <mergeCell ref="H82:I82"/>
    <mergeCell ref="A83:F83"/>
    <mergeCell ref="H83:I83"/>
    <mergeCell ref="A84:C84"/>
    <mergeCell ref="D84:G84"/>
    <mergeCell ref="H84:I84"/>
    <mergeCell ref="A86:C86"/>
    <mergeCell ref="D86:G86"/>
    <mergeCell ref="H86:I86"/>
    <mergeCell ref="A87:F87"/>
    <mergeCell ref="H87:I87"/>
    <mergeCell ref="A88:F88"/>
    <mergeCell ref="A92:F92"/>
    <mergeCell ref="H92:I92"/>
    <mergeCell ref="H88:I88"/>
    <mergeCell ref="A89:F89"/>
    <mergeCell ref="H89:I89"/>
    <mergeCell ref="A90:F90"/>
    <mergeCell ref="H90:I90"/>
    <mergeCell ref="A91:C91"/>
    <mergeCell ref="D91:G91"/>
    <mergeCell ref="H91:I91"/>
    <mergeCell ref="A100:C100"/>
    <mergeCell ref="D100:I100"/>
    <mergeCell ref="D101:E101"/>
    <mergeCell ref="A103:B103"/>
    <mergeCell ref="A98:F98"/>
    <mergeCell ref="H98:I98"/>
    <mergeCell ref="A99:F99"/>
    <mergeCell ref="H99:I99"/>
    <mergeCell ref="A93:F93"/>
    <mergeCell ref="H93:I93"/>
    <mergeCell ref="A94:F94"/>
    <mergeCell ref="H94:I94"/>
    <mergeCell ref="A95:F95"/>
    <mergeCell ref="H95:I95"/>
    <mergeCell ref="A96:F96"/>
    <mergeCell ref="H96:I96"/>
    <mergeCell ref="A97:F97"/>
    <mergeCell ref="H97:I9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2014-04-22T11:58:12Z</dcterms:modified>
  <cp:category/>
  <cp:version/>
  <cp:contentType/>
  <cp:contentStatus/>
</cp:coreProperties>
</file>