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6"/>
  </bookViews>
  <sheets>
    <sheet name="Хвойная 4" sheetId="1" r:id="rId1"/>
    <sheet name="Хвойная 6" sheetId="2" r:id="rId2"/>
    <sheet name="Хвойная 12" sheetId="3" r:id="rId3"/>
    <sheet name="Хвойная 16" sheetId="4" r:id="rId4"/>
    <sheet name="Хвойная 20" sheetId="5" r:id="rId5"/>
    <sheet name="Хвойная 21" sheetId="6" r:id="rId6"/>
    <sheet name="Хвойная 25" sheetId="7" r:id="rId7"/>
  </sheets>
  <definedNames/>
  <calcPr fullCalcOnLoad="1"/>
</workbook>
</file>

<file path=xl/sharedStrings.xml><?xml version="1.0" encoding="utf-8"?>
<sst xmlns="http://schemas.openxmlformats.org/spreadsheetml/2006/main" count="364" uniqueCount="56">
  <si>
    <t>УО МУП ЦМР МО "Костомукшский городской округ"</t>
  </si>
  <si>
    <t>Отчет по затратам на содержание и техническое обслуживание</t>
  </si>
  <si>
    <t>общего имущества многоквартирного дома</t>
  </si>
  <si>
    <t xml:space="preserve"> за период 2013 г.</t>
  </si>
  <si>
    <t>Адрес: ХВОЙНАЯ УЛ, д.4</t>
  </si>
  <si>
    <t>Площадь дома: 123,9 кв.м.</t>
  </si>
  <si>
    <t>Количество квартир: 2</t>
  </si>
  <si>
    <t>Капитальный ремонт</t>
  </si>
  <si>
    <t>Сальдо на начало периода:</t>
  </si>
  <si>
    <t>руб.</t>
  </si>
  <si>
    <t>Источник поступления дохода</t>
  </si>
  <si>
    <t>Начислено, руб.</t>
  </si>
  <si>
    <t>Оплачено, руб.</t>
  </si>
  <si>
    <t>Задолженность,руб.</t>
  </si>
  <si>
    <t>Население</t>
  </si>
  <si>
    <t>Итого доходов</t>
  </si>
  <si>
    <t>Финансовый результат</t>
  </si>
  <si>
    <t>Содержание и ремонт</t>
  </si>
  <si>
    <t>Статья расхода</t>
  </si>
  <si>
    <t>Содержание работ</t>
  </si>
  <si>
    <t>Сумма затрат, руб.</t>
  </si>
  <si>
    <t>Сбор и вывоз бытовых отходов</t>
  </si>
  <si>
    <t>СЕЗОННАЯ ЭКСПЛУАТАЦИЯ</t>
  </si>
  <si>
    <t>Подача тепловой энергии в систему отопления</t>
  </si>
  <si>
    <t xml:space="preserve">Техническое обслуживание Строительных конструкций при подготовке к сез. экспл. </t>
  </si>
  <si>
    <t>Текущие обслуживание Инженерного оборудования при подготовке к сез. экспл.</t>
  </si>
  <si>
    <t>Текущие ремонты строительных конструкций</t>
  </si>
  <si>
    <t>ИНЖЕНЕРНОЕ ОБОРУДОВАНИЕ:ЭЛЕКТРООБОРУДОВАНИЕ</t>
  </si>
  <si>
    <t>ИНЖЕНЕРНОЕ ОБОРУДОВАНИЕ:СИСТЕМА ТЕПЛОСНАБЖЕНИЯ</t>
  </si>
  <si>
    <t xml:space="preserve">ИНЖЕНЕРНОЕ ОБОРУДОВАНИЕ:СИСТЕМА ВОДООТВЕДЕНИЯ </t>
  </si>
  <si>
    <t>ИНЖЕНЕРНОЕ ОБОРУДОВАНИЕ:СИСТЕМА ХОЛОДНОГО ВОДОСНАБЖЕНИЯ</t>
  </si>
  <si>
    <t>СТРОИТЕЛЬНЫЕ КОНСТРУКЦИИ И ИХ ЭЛЕМЕНТЫ</t>
  </si>
  <si>
    <t>АВАРИЙНО-ДИСПЕТЧЕРСКОЕ ОБСЛУЖИВАНИЕ</t>
  </si>
  <si>
    <t>Диспетчерское обслуживание</t>
  </si>
  <si>
    <t>Аварийное обслуживание</t>
  </si>
  <si>
    <t>ОРГАНИЗАЦИЯ РАБОТ ПО СОДЕРЖАНИЮ, ТЕХНИЧЕСКОМУ ОБСЛУЖИВАНИЮ И ТЕКУЩЕМУ РЕМОНТУ ОБЩЕГО ИМУЩЕСТВА</t>
  </si>
  <si>
    <t>Рассчетно-кассовое обслуживание</t>
  </si>
  <si>
    <t>Паспортный стол</t>
  </si>
  <si>
    <t>Производственно-технический отдел</t>
  </si>
  <si>
    <t>ИТОГО</t>
  </si>
  <si>
    <t>Директор</t>
  </si>
  <si>
    <t>А.И.Колотов</t>
  </si>
  <si>
    <t>Адрес: ХВОЙНАЯ УЛ, д.6</t>
  </si>
  <si>
    <t>Площадь дома: 140,3 кв.м.</t>
  </si>
  <si>
    <t>Адрес: ХВОЙНАЯ УЛ, д.12</t>
  </si>
  <si>
    <t>Площадь дома: 118,6 кв.м.</t>
  </si>
  <si>
    <t>Адрес: ХВОЙНАЯ УЛ, д.16</t>
  </si>
  <si>
    <t>Площадь дома: 140,5 кв.м.</t>
  </si>
  <si>
    <t>ИНЖЕНЕРНОЕ ОБОРУДОВАНИЕ:ОБЩИЕ МЕРОПРИЯТИЯ</t>
  </si>
  <si>
    <t>Адрес: ХВОЙНАЯ УЛ, д.20</t>
  </si>
  <si>
    <t>Адрес: ХВОЙНАЯ УЛ, д.21</t>
  </si>
  <si>
    <t>Площадь дома: 148 кв.м.</t>
  </si>
  <si>
    <t>Количество квартир: 3</t>
  </si>
  <si>
    <t>Адрес: ХВОЙНАЯ УЛ, д.25</t>
  </si>
  <si>
    <t>Площадь дома: 164,8 кв.м.</t>
  </si>
  <si>
    <t>Сумма, руб/м2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</si>
</sst>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2" applyFont="1" applyAlignment="1">
      <alignment horizontal="centerContinuous"/>
      <protection/>
    </xf>
    <xf numFmtId="0" fontId="3" fillId="0" borderId="0" xfId="52" applyFont="1" applyAlignment="1">
      <alignment/>
      <protection/>
    </xf>
    <xf numFmtId="0" fontId="4" fillId="0" borderId="0" xfId="52" applyFont="1" applyAlignment="1">
      <alignment horizontal="centerContinuous"/>
      <protection/>
    </xf>
    <xf numFmtId="0" fontId="5" fillId="0" borderId="0" xfId="52" applyFont="1" applyAlignment="1">
      <alignment/>
      <protection/>
    </xf>
    <xf numFmtId="0" fontId="3" fillId="0" borderId="10" xfId="52" applyFont="1" applyBorder="1" applyAlignment="1">
      <alignment horizontal="left" wrapText="1"/>
      <protection/>
    </xf>
    <xf numFmtId="0" fontId="3" fillId="0" borderId="0" xfId="53" applyFont="1" applyAlignment="1">
      <alignment horizontal="centerContinuous"/>
      <protection/>
    </xf>
    <xf numFmtId="0" fontId="3" fillId="0" borderId="0" xfId="53" applyFont="1" applyAlignment="1">
      <alignment/>
      <protection/>
    </xf>
    <xf numFmtId="0" fontId="4" fillId="0" borderId="0" xfId="53" applyFont="1" applyAlignment="1">
      <alignment horizontal="centerContinuous"/>
      <protection/>
    </xf>
    <xf numFmtId="0" fontId="5" fillId="0" borderId="0" xfId="53" applyFont="1" applyAlignment="1">
      <alignment/>
      <protection/>
    </xf>
    <xf numFmtId="0" fontId="3" fillId="0" borderId="10" xfId="53" applyFont="1" applyBorder="1" applyAlignment="1">
      <alignment horizontal="left" wrapText="1"/>
      <protection/>
    </xf>
    <xf numFmtId="0" fontId="3" fillId="0" borderId="0" xfId="54" applyFont="1" applyAlignment="1">
      <alignment horizontal="centerContinuous"/>
      <protection/>
    </xf>
    <xf numFmtId="0" fontId="3" fillId="0" borderId="0" xfId="54" applyFont="1" applyAlignment="1">
      <alignment/>
      <protection/>
    </xf>
    <xf numFmtId="0" fontId="4" fillId="0" borderId="0" xfId="54" applyFont="1" applyAlignment="1">
      <alignment horizontal="centerContinuous"/>
      <protection/>
    </xf>
    <xf numFmtId="0" fontId="5" fillId="0" borderId="0" xfId="54" applyFont="1" applyAlignment="1">
      <alignment/>
      <protection/>
    </xf>
    <xf numFmtId="0" fontId="3" fillId="0" borderId="10" xfId="54" applyFont="1" applyBorder="1" applyAlignment="1">
      <alignment horizontal="left" wrapText="1"/>
      <protection/>
    </xf>
    <xf numFmtId="0" fontId="3" fillId="0" borderId="0" xfId="55" applyFont="1" applyAlignment="1">
      <alignment horizontal="centerContinuous"/>
      <protection/>
    </xf>
    <xf numFmtId="0" fontId="3" fillId="0" borderId="0" xfId="55" applyFont="1" applyAlignment="1">
      <alignment/>
      <protection/>
    </xf>
    <xf numFmtId="0" fontId="4" fillId="0" borderId="0" xfId="55" applyFont="1" applyAlignment="1">
      <alignment horizontal="centerContinuous"/>
      <protection/>
    </xf>
    <xf numFmtId="0" fontId="5" fillId="0" borderId="0" xfId="55" applyFont="1" applyAlignment="1">
      <alignment/>
      <protection/>
    </xf>
    <xf numFmtId="0" fontId="3" fillId="0" borderId="10" xfId="55" applyFont="1" applyBorder="1" applyAlignment="1">
      <alignment horizontal="left" wrapText="1"/>
      <protection/>
    </xf>
    <xf numFmtId="0" fontId="0" fillId="0" borderId="11" xfId="0" applyBorder="1" applyAlignment="1">
      <alignment horizontal="center" wrapText="1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1" xfId="52" applyFont="1" applyBorder="1" applyAlignment="1">
      <alignment/>
      <protection/>
    </xf>
    <xf numFmtId="2" fontId="3" fillId="0" borderId="11" xfId="52" applyNumberFormat="1" applyFont="1" applyBorder="1" applyAlignment="1">
      <alignment horizontal="right"/>
      <protection/>
    </xf>
    <xf numFmtId="0" fontId="4" fillId="0" borderId="0" xfId="52" applyFont="1" applyAlignment="1">
      <alignment horizontal="center"/>
      <protection/>
    </xf>
    <xf numFmtId="0" fontId="3" fillId="0" borderId="0" xfId="52" applyFont="1" applyAlignment="1">
      <alignment/>
      <protection/>
    </xf>
    <xf numFmtId="2" fontId="3" fillId="0" borderId="0" xfId="52" applyNumberFormat="1" applyFont="1" applyAlignment="1">
      <alignment horizontal="right"/>
      <protection/>
    </xf>
    <xf numFmtId="0" fontId="3" fillId="0" borderId="11" xfId="52" applyFont="1" applyBorder="1" applyAlignment="1">
      <alignment horizontal="center"/>
      <protection/>
    </xf>
    <xf numFmtId="0" fontId="4" fillId="33" borderId="12" xfId="52" applyFont="1" applyFill="1" applyBorder="1" applyAlignment="1">
      <alignment horizontal="left" wrapText="1"/>
      <protection/>
    </xf>
    <xf numFmtId="0" fontId="3" fillId="33" borderId="12" xfId="52" applyFont="1" applyFill="1" applyBorder="1" applyAlignment="1">
      <alignment horizontal="left" wrapText="1"/>
      <protection/>
    </xf>
    <xf numFmtId="164" fontId="3" fillId="0" borderId="11" xfId="52" applyNumberFormat="1" applyFont="1" applyBorder="1" applyAlignment="1">
      <alignment horizontal="right"/>
      <protection/>
    </xf>
    <xf numFmtId="2" fontId="3" fillId="0" borderId="12" xfId="52" applyNumberFormat="1" applyFont="1" applyBorder="1" applyAlignment="1">
      <alignment horizontal="right"/>
      <protection/>
    </xf>
    <xf numFmtId="2" fontId="3" fillId="0" borderId="10" xfId="52" applyNumberFormat="1" applyFont="1" applyBorder="1" applyAlignment="1">
      <alignment horizontal="right"/>
      <protection/>
    </xf>
    <xf numFmtId="0" fontId="6" fillId="0" borderId="12" xfId="52" applyFont="1" applyBorder="1" applyAlignment="1">
      <alignment/>
      <protection/>
    </xf>
    <xf numFmtId="2" fontId="4" fillId="0" borderId="10" xfId="52" applyNumberFormat="1" applyFont="1" applyBorder="1" applyAlignment="1">
      <alignment horizontal="right"/>
      <protection/>
    </xf>
    <xf numFmtId="0" fontId="3" fillId="0" borderId="11" xfId="53" applyFont="1" applyBorder="1" applyAlignment="1">
      <alignment/>
      <protection/>
    </xf>
    <xf numFmtId="2" fontId="3" fillId="0" borderId="11" xfId="53" applyNumberFormat="1" applyFont="1" applyBorder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3" fillId="0" borderId="0" xfId="53" applyFont="1" applyAlignment="1">
      <alignment/>
      <protection/>
    </xf>
    <xf numFmtId="2" fontId="3" fillId="0" borderId="0" xfId="53" applyNumberFormat="1" applyFont="1" applyAlignment="1">
      <alignment horizontal="right"/>
      <protection/>
    </xf>
    <xf numFmtId="0" fontId="3" fillId="0" borderId="11" xfId="53" applyFont="1" applyBorder="1" applyAlignment="1">
      <alignment horizontal="center"/>
      <protection/>
    </xf>
    <xf numFmtId="0" fontId="4" fillId="33" borderId="12" xfId="53" applyFont="1" applyFill="1" applyBorder="1" applyAlignment="1">
      <alignment horizontal="left" wrapText="1"/>
      <protection/>
    </xf>
    <xf numFmtId="0" fontId="3" fillId="33" borderId="12" xfId="53" applyFont="1" applyFill="1" applyBorder="1" applyAlignment="1">
      <alignment horizontal="left" wrapText="1"/>
      <protection/>
    </xf>
    <xf numFmtId="164" fontId="3" fillId="0" borderId="11" xfId="53" applyNumberFormat="1" applyFont="1" applyBorder="1" applyAlignment="1">
      <alignment horizontal="right"/>
      <protection/>
    </xf>
    <xf numFmtId="0" fontId="6" fillId="0" borderId="12" xfId="53" applyFont="1" applyBorder="1" applyAlignment="1">
      <alignment/>
      <protection/>
    </xf>
    <xf numFmtId="2" fontId="4" fillId="0" borderId="10" xfId="53" applyNumberFormat="1" applyFont="1" applyBorder="1" applyAlignment="1">
      <alignment horizontal="right"/>
      <protection/>
    </xf>
    <xf numFmtId="0" fontId="3" fillId="0" borderId="11" xfId="54" applyFont="1" applyBorder="1" applyAlignment="1">
      <alignment/>
      <protection/>
    </xf>
    <xf numFmtId="2" fontId="3" fillId="0" borderId="11" xfId="54" applyNumberFormat="1" applyFont="1" applyBorder="1" applyAlignment="1">
      <alignment horizontal="right"/>
      <protection/>
    </xf>
    <xf numFmtId="164" fontId="3" fillId="0" borderId="11" xfId="54" applyNumberFormat="1" applyFont="1" applyBorder="1" applyAlignment="1">
      <alignment horizontal="right"/>
      <protection/>
    </xf>
    <xf numFmtId="0" fontId="4" fillId="0" borderId="0" xfId="54" applyFont="1" applyAlignment="1">
      <alignment horizontal="center"/>
      <protection/>
    </xf>
    <xf numFmtId="0" fontId="3" fillId="0" borderId="0" xfId="54" applyFont="1" applyAlignment="1">
      <alignment/>
      <protection/>
    </xf>
    <xf numFmtId="2" fontId="3" fillId="0" borderId="0" xfId="54" applyNumberFormat="1" applyFont="1" applyAlignment="1">
      <alignment horizontal="right"/>
      <protection/>
    </xf>
    <xf numFmtId="0" fontId="3" fillId="0" borderId="11" xfId="54" applyFont="1" applyBorder="1" applyAlignment="1">
      <alignment horizontal="center"/>
      <protection/>
    </xf>
    <xf numFmtId="0" fontId="4" fillId="33" borderId="12" xfId="54" applyFont="1" applyFill="1" applyBorder="1" applyAlignment="1">
      <alignment horizontal="left" wrapText="1"/>
      <protection/>
    </xf>
    <xf numFmtId="0" fontId="3" fillId="33" borderId="12" xfId="54" applyFont="1" applyFill="1" applyBorder="1" applyAlignment="1">
      <alignment horizontal="left" wrapText="1"/>
      <protection/>
    </xf>
    <xf numFmtId="0" fontId="6" fillId="0" borderId="12" xfId="54" applyFont="1" applyBorder="1" applyAlignment="1">
      <alignment/>
      <protection/>
    </xf>
    <xf numFmtId="164" fontId="4" fillId="0" borderId="10" xfId="54" applyNumberFormat="1" applyFont="1" applyBorder="1" applyAlignment="1">
      <alignment horizontal="right"/>
      <protection/>
    </xf>
    <xf numFmtId="164" fontId="3" fillId="0" borderId="0" xfId="52" applyNumberFormat="1" applyFont="1" applyAlignment="1">
      <alignment horizontal="right"/>
      <protection/>
    </xf>
    <xf numFmtId="1" fontId="3" fillId="0" borderId="11" xfId="52" applyNumberFormat="1" applyFont="1" applyBorder="1" applyAlignment="1">
      <alignment horizontal="right"/>
      <protection/>
    </xf>
    <xf numFmtId="164" fontId="3" fillId="0" borderId="0" xfId="54" applyNumberFormat="1" applyFont="1" applyAlignment="1">
      <alignment horizontal="right"/>
      <protection/>
    </xf>
    <xf numFmtId="1" fontId="3" fillId="0" borderId="11" xfId="54" applyNumberFormat="1" applyFont="1" applyBorder="1" applyAlignment="1">
      <alignment horizontal="right"/>
      <protection/>
    </xf>
    <xf numFmtId="2" fontId="4" fillId="0" borderId="10" xfId="54" applyNumberFormat="1" applyFont="1" applyBorder="1" applyAlignment="1">
      <alignment horizontal="right"/>
      <protection/>
    </xf>
    <xf numFmtId="0" fontId="3" fillId="0" borderId="11" xfId="55" applyFont="1" applyBorder="1" applyAlignment="1">
      <alignment/>
      <protection/>
    </xf>
    <xf numFmtId="164" fontId="3" fillId="0" borderId="11" xfId="55" applyNumberFormat="1" applyFont="1" applyBorder="1" applyAlignment="1">
      <alignment horizontal="right"/>
      <protection/>
    </xf>
    <xf numFmtId="2" fontId="3" fillId="0" borderId="11" xfId="55" applyNumberFormat="1" applyFont="1" applyBorder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3" fillId="0" borderId="0" xfId="55" applyFont="1" applyAlignment="1">
      <alignment/>
      <protection/>
    </xf>
    <xf numFmtId="2" fontId="3" fillId="0" borderId="0" xfId="55" applyNumberFormat="1" applyFont="1" applyAlignment="1">
      <alignment horizontal="right"/>
      <protection/>
    </xf>
    <xf numFmtId="0" fontId="3" fillId="0" borderId="11" xfId="55" applyFont="1" applyBorder="1" applyAlignment="1">
      <alignment horizontal="center"/>
      <protection/>
    </xf>
    <xf numFmtId="0" fontId="4" fillId="33" borderId="12" xfId="55" applyFont="1" applyFill="1" applyBorder="1" applyAlignment="1">
      <alignment horizontal="left" wrapText="1"/>
      <protection/>
    </xf>
    <xf numFmtId="0" fontId="3" fillId="33" borderId="12" xfId="55" applyFont="1" applyFill="1" applyBorder="1" applyAlignment="1">
      <alignment horizontal="left" wrapText="1"/>
      <protection/>
    </xf>
    <xf numFmtId="0" fontId="6" fillId="0" borderId="12" xfId="55" applyFont="1" applyBorder="1" applyAlignment="1">
      <alignment/>
      <protection/>
    </xf>
    <xf numFmtId="2" fontId="4" fillId="0" borderId="10" xfId="55" applyNumberFormat="1" applyFont="1" applyBorder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Лист3" xfId="54"/>
    <cellStyle name="Обычный_Лист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3">
      <selection activeCell="J22" sqref="J22:J23"/>
    </sheetView>
  </sheetViews>
  <sheetFormatPr defaultColWidth="9.140625" defaultRowHeight="15"/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">
      <c r="A5" s="3" t="s">
        <v>3</v>
      </c>
      <c r="B5" s="3"/>
      <c r="C5" s="3"/>
      <c r="D5" s="3"/>
      <c r="E5" s="3"/>
      <c r="F5" s="1"/>
      <c r="G5" s="1"/>
      <c r="H5" s="1"/>
      <c r="I5" s="1"/>
      <c r="J5" s="1"/>
      <c r="K5" s="1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2" t="s">
        <v>4</v>
      </c>
      <c r="B7" s="2"/>
      <c r="C7" s="2"/>
      <c r="D7" s="2"/>
      <c r="E7" s="2"/>
      <c r="F7" s="2" t="s">
        <v>5</v>
      </c>
      <c r="G7" s="2"/>
      <c r="H7" s="2"/>
      <c r="I7" s="27" t="s">
        <v>6</v>
      </c>
      <c r="J7" s="27"/>
      <c r="K7" s="27"/>
    </row>
    <row r="8" spans="1:11" ht="15">
      <c r="A8" s="4" t="s">
        <v>7</v>
      </c>
      <c r="B8" s="2"/>
      <c r="C8" s="2"/>
      <c r="D8" s="2"/>
      <c r="E8" s="2" t="s">
        <v>8</v>
      </c>
      <c r="F8" s="2"/>
      <c r="G8" s="2"/>
      <c r="H8" s="28">
        <v>15621.95</v>
      </c>
      <c r="I8" s="28"/>
      <c r="J8" s="2" t="s">
        <v>9</v>
      </c>
      <c r="K8" s="2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4" t="s">
        <v>10</v>
      </c>
      <c r="B10" s="24"/>
      <c r="C10" s="24"/>
      <c r="D10" s="24"/>
      <c r="E10" s="24"/>
      <c r="F10" s="29" t="s">
        <v>11</v>
      </c>
      <c r="G10" s="29"/>
      <c r="H10" s="29" t="s">
        <v>12</v>
      </c>
      <c r="I10" s="29"/>
      <c r="J10" s="29" t="s">
        <v>13</v>
      </c>
      <c r="K10" s="29"/>
    </row>
    <row r="11" spans="1:11" ht="15">
      <c r="A11" s="24" t="s">
        <v>14</v>
      </c>
      <c r="B11" s="24"/>
      <c r="C11" s="24"/>
      <c r="D11" s="24"/>
      <c r="E11" s="24"/>
      <c r="F11" s="25">
        <v>4148.28</v>
      </c>
      <c r="G11" s="25"/>
      <c r="H11" s="25">
        <v>4869.29</v>
      </c>
      <c r="I11" s="25"/>
      <c r="J11" s="25">
        <v>-721.01</v>
      </c>
      <c r="K11" s="25"/>
    </row>
    <row r="12" spans="1:11" ht="15">
      <c r="A12" s="24" t="s">
        <v>15</v>
      </c>
      <c r="B12" s="24"/>
      <c r="C12" s="24"/>
      <c r="D12" s="24"/>
      <c r="E12" s="24"/>
      <c r="F12" s="25">
        <v>4148.28</v>
      </c>
      <c r="G12" s="25"/>
      <c r="H12" s="25">
        <v>4869.29</v>
      </c>
      <c r="I12" s="25"/>
      <c r="J12" s="25">
        <v>-721.01</v>
      </c>
      <c r="K12" s="25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 t="s">
        <v>16</v>
      </c>
      <c r="B14" s="2"/>
      <c r="C14" s="2"/>
      <c r="D14" s="28">
        <v>20491.24</v>
      </c>
      <c r="E14" s="28"/>
      <c r="F14" s="2" t="s">
        <v>9</v>
      </c>
      <c r="G14" s="2"/>
      <c r="H14" s="2"/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4" t="s">
        <v>17</v>
      </c>
      <c r="B16" s="2"/>
      <c r="C16" s="2"/>
      <c r="D16" s="2"/>
      <c r="E16" s="2"/>
      <c r="F16" s="2"/>
      <c r="G16" s="2"/>
      <c r="H16" s="28"/>
      <c r="I16" s="28"/>
      <c r="J16" s="2"/>
      <c r="K16" s="2"/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24" t="s">
        <v>10</v>
      </c>
      <c r="B18" s="24"/>
      <c r="C18" s="24"/>
      <c r="D18" s="24"/>
      <c r="E18" s="24"/>
      <c r="F18" s="29" t="s">
        <v>11</v>
      </c>
      <c r="G18" s="29"/>
      <c r="H18" s="29" t="s">
        <v>12</v>
      </c>
      <c r="I18" s="29"/>
      <c r="J18" s="29" t="s">
        <v>13</v>
      </c>
      <c r="K18" s="29"/>
    </row>
    <row r="19" spans="1:11" ht="15">
      <c r="A19" s="24" t="s">
        <v>14</v>
      </c>
      <c r="B19" s="24"/>
      <c r="C19" s="24"/>
      <c r="D19" s="24"/>
      <c r="E19" s="24"/>
      <c r="F19" s="25">
        <v>17333.71</v>
      </c>
      <c r="G19" s="25"/>
      <c r="H19" s="25">
        <v>20194.13</v>
      </c>
      <c r="I19" s="25"/>
      <c r="J19" s="25">
        <v>-2860.42</v>
      </c>
      <c r="K19" s="25"/>
    </row>
    <row r="20" spans="1:11" ht="15">
      <c r="A20" s="24" t="s">
        <v>15</v>
      </c>
      <c r="B20" s="24"/>
      <c r="C20" s="24"/>
      <c r="D20" s="24"/>
      <c r="E20" s="24"/>
      <c r="F20" s="25">
        <v>17333.71</v>
      </c>
      <c r="G20" s="25"/>
      <c r="H20" s="25">
        <v>20194.13</v>
      </c>
      <c r="I20" s="25"/>
      <c r="J20" s="25">
        <v>-2860.42</v>
      </c>
      <c r="K20" s="25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0" ht="30">
      <c r="A22" s="29" t="s">
        <v>18</v>
      </c>
      <c r="B22" s="29"/>
      <c r="C22" s="29"/>
      <c r="D22" s="29" t="s">
        <v>19</v>
      </c>
      <c r="E22" s="29"/>
      <c r="F22" s="29"/>
      <c r="G22" s="29"/>
      <c r="H22" s="29" t="s">
        <v>20</v>
      </c>
      <c r="I22" s="29"/>
      <c r="J22" s="21" t="s">
        <v>55</v>
      </c>
    </row>
    <row r="23" spans="1:10" ht="15">
      <c r="A23" s="30" t="s">
        <v>21</v>
      </c>
      <c r="B23" s="30"/>
      <c r="C23" s="30"/>
      <c r="D23" s="30"/>
      <c r="E23" s="30"/>
      <c r="F23" s="30"/>
      <c r="G23" s="5"/>
      <c r="H23" s="25">
        <v>4630.15</v>
      </c>
      <c r="I23" s="25"/>
      <c r="J23" s="22">
        <f>H23/12/123.9</f>
        <v>3.1141713747645947</v>
      </c>
    </row>
    <row r="24" spans="1:10" ht="15">
      <c r="A24" s="30" t="s">
        <v>22</v>
      </c>
      <c r="B24" s="30"/>
      <c r="C24" s="30"/>
      <c r="D24" s="30"/>
      <c r="E24" s="30"/>
      <c r="F24" s="30"/>
      <c r="G24" s="5"/>
      <c r="H24" s="25">
        <v>5259.24</v>
      </c>
      <c r="I24" s="25"/>
      <c r="J24" s="22">
        <f aca="true" t="shared" si="0" ref="J24:J41">H24/12/123.9</f>
        <v>3.53728813559322</v>
      </c>
    </row>
    <row r="25" spans="1:10" ht="15">
      <c r="A25" s="31" t="s">
        <v>23</v>
      </c>
      <c r="B25" s="31"/>
      <c r="C25" s="31"/>
      <c r="D25" s="31"/>
      <c r="E25" s="31"/>
      <c r="F25" s="31"/>
      <c r="G25" s="5"/>
      <c r="H25" s="25">
        <v>4507.24</v>
      </c>
      <c r="I25" s="25"/>
      <c r="J25" s="22">
        <f t="shared" si="0"/>
        <v>3.031503900995426</v>
      </c>
    </row>
    <row r="26" spans="1:10" ht="24.75" customHeight="1">
      <c r="A26" s="31" t="s">
        <v>24</v>
      </c>
      <c r="B26" s="31"/>
      <c r="C26" s="31"/>
      <c r="D26" s="31"/>
      <c r="E26" s="31"/>
      <c r="F26" s="31"/>
      <c r="G26" s="5"/>
      <c r="H26" s="25">
        <v>80.85</v>
      </c>
      <c r="I26" s="25"/>
      <c r="J26" s="22">
        <f t="shared" si="0"/>
        <v>0.054378531073446326</v>
      </c>
    </row>
    <row r="27" spans="1:10" ht="24.75" customHeight="1">
      <c r="A27" s="31" t="s">
        <v>25</v>
      </c>
      <c r="B27" s="31"/>
      <c r="C27" s="31"/>
      <c r="D27" s="31"/>
      <c r="E27" s="31"/>
      <c r="F27" s="31"/>
      <c r="G27" s="5"/>
      <c r="H27" s="32">
        <v>659.6</v>
      </c>
      <c r="I27" s="32"/>
      <c r="J27" s="22">
        <f t="shared" si="0"/>
        <v>0.4436373419424267</v>
      </c>
    </row>
    <row r="28" spans="1:10" ht="18" customHeight="1">
      <c r="A28" s="31" t="s">
        <v>26</v>
      </c>
      <c r="B28" s="31"/>
      <c r="C28" s="31"/>
      <c r="D28" s="31"/>
      <c r="E28" s="31"/>
      <c r="F28" s="31"/>
      <c r="G28" s="5"/>
      <c r="H28" s="25">
        <v>11.55</v>
      </c>
      <c r="I28" s="25"/>
      <c r="J28" s="22">
        <f t="shared" si="0"/>
        <v>0.0077683615819209035</v>
      </c>
    </row>
    <row r="29" spans="1:10" ht="18" customHeight="1">
      <c r="A29" s="30" t="s">
        <v>48</v>
      </c>
      <c r="B29" s="30"/>
      <c r="C29" s="30"/>
      <c r="D29" s="30"/>
      <c r="E29" s="30"/>
      <c r="F29" s="30"/>
      <c r="G29" s="5"/>
      <c r="H29" s="33">
        <v>94.24</v>
      </c>
      <c r="I29" s="34"/>
      <c r="J29" s="22">
        <f t="shared" si="0"/>
        <v>0.06338444982512778</v>
      </c>
    </row>
    <row r="30" spans="1:10" ht="15">
      <c r="A30" s="30" t="s">
        <v>27</v>
      </c>
      <c r="B30" s="30"/>
      <c r="C30" s="30"/>
      <c r="D30" s="30"/>
      <c r="E30" s="30"/>
      <c r="F30" s="30"/>
      <c r="G30" s="5"/>
      <c r="H30" s="32">
        <v>509.8</v>
      </c>
      <c r="I30" s="32"/>
      <c r="J30" s="22">
        <f t="shared" si="0"/>
        <v>0.34288404627387675</v>
      </c>
    </row>
    <row r="31" spans="1:10" ht="24.75" customHeight="1">
      <c r="A31" s="30" t="s">
        <v>28</v>
      </c>
      <c r="B31" s="30"/>
      <c r="C31" s="30"/>
      <c r="D31" s="30"/>
      <c r="E31" s="30"/>
      <c r="F31" s="30"/>
      <c r="G31" s="5"/>
      <c r="H31" s="25">
        <v>1074.64</v>
      </c>
      <c r="I31" s="25"/>
      <c r="J31" s="22">
        <f t="shared" si="0"/>
        <v>0.7227871939736347</v>
      </c>
    </row>
    <row r="32" spans="1:10" ht="24.75" customHeight="1">
      <c r="A32" s="30" t="s">
        <v>29</v>
      </c>
      <c r="B32" s="30"/>
      <c r="C32" s="30"/>
      <c r="D32" s="30"/>
      <c r="E32" s="30"/>
      <c r="F32" s="30"/>
      <c r="G32" s="5"/>
      <c r="H32" s="25">
        <v>108.88</v>
      </c>
      <c r="I32" s="25"/>
      <c r="J32" s="22">
        <f t="shared" si="0"/>
        <v>0.07323110034974441</v>
      </c>
    </row>
    <row r="33" spans="1:10" ht="24.75" customHeight="1">
      <c r="A33" s="30" t="s">
        <v>30</v>
      </c>
      <c r="B33" s="30"/>
      <c r="C33" s="30"/>
      <c r="D33" s="30"/>
      <c r="E33" s="30"/>
      <c r="F33" s="30"/>
      <c r="G33" s="5"/>
      <c r="H33" s="25">
        <v>297.36</v>
      </c>
      <c r="I33" s="25"/>
      <c r="J33" s="22">
        <f t="shared" si="0"/>
        <v>0.2</v>
      </c>
    </row>
    <row r="34" spans="1:10" ht="24.75" customHeight="1">
      <c r="A34" s="30" t="s">
        <v>31</v>
      </c>
      <c r="B34" s="30"/>
      <c r="C34" s="30"/>
      <c r="D34" s="30"/>
      <c r="E34" s="30"/>
      <c r="F34" s="30"/>
      <c r="G34" s="5"/>
      <c r="H34" s="25">
        <v>369.52</v>
      </c>
      <c r="I34" s="25"/>
      <c r="J34" s="22">
        <f t="shared" si="0"/>
        <v>0.24853376378800107</v>
      </c>
    </row>
    <row r="35" spans="1:10" ht="15">
      <c r="A35" s="30" t="s">
        <v>32</v>
      </c>
      <c r="B35" s="30"/>
      <c r="C35" s="30"/>
      <c r="D35" s="30"/>
      <c r="E35" s="30"/>
      <c r="F35" s="30"/>
      <c r="G35" s="5"/>
      <c r="H35" s="25">
        <v>1975.43</v>
      </c>
      <c r="I35" s="25"/>
      <c r="J35" s="22">
        <f t="shared" si="0"/>
        <v>1.3286454129674468</v>
      </c>
    </row>
    <row r="36" spans="1:10" ht="15">
      <c r="A36" s="31" t="s">
        <v>33</v>
      </c>
      <c r="B36" s="31"/>
      <c r="C36" s="31"/>
      <c r="D36" s="31"/>
      <c r="E36" s="31"/>
      <c r="F36" s="31"/>
      <c r="G36" s="5"/>
      <c r="H36" s="25">
        <v>875.19</v>
      </c>
      <c r="I36" s="25"/>
      <c r="J36" s="22">
        <f t="shared" si="0"/>
        <v>0.5886400322841001</v>
      </c>
    </row>
    <row r="37" spans="1:10" ht="15">
      <c r="A37" s="31" t="s">
        <v>34</v>
      </c>
      <c r="B37" s="31"/>
      <c r="C37" s="31"/>
      <c r="D37" s="31"/>
      <c r="E37" s="31"/>
      <c r="F37" s="31"/>
      <c r="G37" s="5"/>
      <c r="H37" s="25">
        <v>1100.24</v>
      </c>
      <c r="I37" s="25"/>
      <c r="J37" s="22">
        <f t="shared" si="0"/>
        <v>0.7400053806833468</v>
      </c>
    </row>
    <row r="38" spans="1:10" ht="45" customHeight="1">
      <c r="A38" s="30" t="s">
        <v>35</v>
      </c>
      <c r="B38" s="30"/>
      <c r="C38" s="30"/>
      <c r="D38" s="30"/>
      <c r="E38" s="30"/>
      <c r="F38" s="30"/>
      <c r="G38" s="5"/>
      <c r="H38" s="25">
        <v>4745.86</v>
      </c>
      <c r="I38" s="25"/>
      <c r="J38" s="22">
        <f t="shared" si="0"/>
        <v>3.1919962335216567</v>
      </c>
    </row>
    <row r="39" spans="1:10" ht="15">
      <c r="A39" s="31" t="s">
        <v>36</v>
      </c>
      <c r="B39" s="31"/>
      <c r="C39" s="31"/>
      <c r="D39" s="31"/>
      <c r="E39" s="31"/>
      <c r="F39" s="31"/>
      <c r="G39" s="5"/>
      <c r="H39" s="25">
        <v>2387.72</v>
      </c>
      <c r="I39" s="25"/>
      <c r="J39" s="22">
        <f t="shared" si="0"/>
        <v>1.6059456550981974</v>
      </c>
    </row>
    <row r="40" spans="1:10" ht="15">
      <c r="A40" s="31" t="s">
        <v>37</v>
      </c>
      <c r="B40" s="31"/>
      <c r="C40" s="31"/>
      <c r="D40" s="31"/>
      <c r="E40" s="31"/>
      <c r="F40" s="31"/>
      <c r="G40" s="5"/>
      <c r="H40" s="25">
        <v>400.44</v>
      </c>
      <c r="I40" s="25"/>
      <c r="J40" s="22">
        <f t="shared" si="0"/>
        <v>0.2693301049233252</v>
      </c>
    </row>
    <row r="41" spans="1:10" ht="15">
      <c r="A41" s="31" t="s">
        <v>38</v>
      </c>
      <c r="B41" s="31"/>
      <c r="C41" s="31"/>
      <c r="D41" s="31"/>
      <c r="E41" s="31"/>
      <c r="F41" s="31"/>
      <c r="G41" s="5"/>
      <c r="H41" s="32">
        <v>1957.7</v>
      </c>
      <c r="I41" s="32"/>
      <c r="J41" s="22">
        <f t="shared" si="0"/>
        <v>1.3167204735001345</v>
      </c>
    </row>
    <row r="42" spans="1:10" ht="15">
      <c r="A42" s="35" t="s">
        <v>39</v>
      </c>
      <c r="B42" s="35"/>
      <c r="C42" s="35"/>
      <c r="D42" s="36">
        <v>19065.12</v>
      </c>
      <c r="E42" s="36"/>
      <c r="F42" s="36"/>
      <c r="G42" s="36"/>
      <c r="H42" s="36"/>
      <c r="I42" s="36"/>
      <c r="J42" s="23"/>
    </row>
    <row r="43" spans="1:11" ht="15">
      <c r="A43" s="2"/>
      <c r="B43" s="2"/>
      <c r="C43" s="2"/>
      <c r="D43" s="28"/>
      <c r="E43" s="28"/>
      <c r="F43" s="2"/>
      <c r="G43" s="2"/>
      <c r="H43" s="2"/>
      <c r="I43" s="2"/>
      <c r="J43" s="2"/>
      <c r="K43" s="2"/>
    </row>
    <row r="44" spans="1:1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>
      <c r="A45" s="27" t="s">
        <v>40</v>
      </c>
      <c r="B45" s="27"/>
      <c r="C45" s="2"/>
      <c r="D45" s="2"/>
      <c r="E45" s="2"/>
      <c r="F45" s="2"/>
      <c r="G45" s="2"/>
      <c r="H45" s="2"/>
      <c r="I45" s="2"/>
      <c r="J45" s="2" t="s">
        <v>41</v>
      </c>
      <c r="K45" s="2"/>
    </row>
    <row r="46" spans="1:11" ht="15">
      <c r="A46" s="2" t="s">
        <v>0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</sheetData>
  <sheetProtection/>
  <mergeCells count="75">
    <mergeCell ref="A42:C42"/>
    <mergeCell ref="D42:I42"/>
    <mergeCell ref="D43:E43"/>
    <mergeCell ref="A45:B45"/>
    <mergeCell ref="A41:F41"/>
    <mergeCell ref="H41:I41"/>
    <mergeCell ref="A39:F39"/>
    <mergeCell ref="H39:I39"/>
    <mergeCell ref="A40:F40"/>
    <mergeCell ref="H40:I40"/>
    <mergeCell ref="A37:F37"/>
    <mergeCell ref="H37:I37"/>
    <mergeCell ref="A38:F38"/>
    <mergeCell ref="H38:I38"/>
    <mergeCell ref="A35:F35"/>
    <mergeCell ref="H35:I35"/>
    <mergeCell ref="A36:F36"/>
    <mergeCell ref="H36:I36"/>
    <mergeCell ref="A34:F34"/>
    <mergeCell ref="H34:I34"/>
    <mergeCell ref="A31:F31"/>
    <mergeCell ref="H31:I31"/>
    <mergeCell ref="A32:F32"/>
    <mergeCell ref="H32:I32"/>
    <mergeCell ref="A33:F33"/>
    <mergeCell ref="H33:I33"/>
    <mergeCell ref="A30:F30"/>
    <mergeCell ref="H30:I30"/>
    <mergeCell ref="A28:F28"/>
    <mergeCell ref="H28:I28"/>
    <mergeCell ref="H29:I29"/>
    <mergeCell ref="A29:F29"/>
    <mergeCell ref="A26:F26"/>
    <mergeCell ref="H26:I26"/>
    <mergeCell ref="A27:F27"/>
    <mergeCell ref="H27:I27"/>
    <mergeCell ref="A24:F24"/>
    <mergeCell ref="H24:I24"/>
    <mergeCell ref="A25:F25"/>
    <mergeCell ref="H25:I25"/>
    <mergeCell ref="J18:K18"/>
    <mergeCell ref="A23:F23"/>
    <mergeCell ref="H23:I23"/>
    <mergeCell ref="A22:C22"/>
    <mergeCell ref="D22:G22"/>
    <mergeCell ref="H22:I22"/>
    <mergeCell ref="D14:E14"/>
    <mergeCell ref="H16:I16"/>
    <mergeCell ref="A18:E18"/>
    <mergeCell ref="F18:G18"/>
    <mergeCell ref="H18:I18"/>
    <mergeCell ref="A19:E19"/>
    <mergeCell ref="F19:G19"/>
    <mergeCell ref="H19:I19"/>
    <mergeCell ref="J19:K19"/>
    <mergeCell ref="A20:E20"/>
    <mergeCell ref="F20:G20"/>
    <mergeCell ref="H20:I20"/>
    <mergeCell ref="J20:K20"/>
    <mergeCell ref="A3:K3"/>
    <mergeCell ref="A4:K4"/>
    <mergeCell ref="I7:K7"/>
    <mergeCell ref="H8:I8"/>
    <mergeCell ref="A10:E10"/>
    <mergeCell ref="F10:G10"/>
    <mergeCell ref="H10:I10"/>
    <mergeCell ref="J10:K10"/>
    <mergeCell ref="A11:E11"/>
    <mergeCell ref="F11:G11"/>
    <mergeCell ref="H11:I11"/>
    <mergeCell ref="J11:K11"/>
    <mergeCell ref="A12:E12"/>
    <mergeCell ref="F12:G12"/>
    <mergeCell ref="H12:I12"/>
    <mergeCell ref="J12:K12"/>
  </mergeCells>
  <printOptions/>
  <pageMargins left="0.5118110236220472" right="0.11811023622047245" top="0.15748031496062992" bottom="0.15748031496062992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4">
      <selection activeCell="J22" sqref="J22:J23"/>
    </sheetView>
  </sheetViews>
  <sheetFormatPr defaultColWidth="9.140625" defaultRowHeight="15"/>
  <sheetData>
    <row r="1" spans="1:11" ht="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5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5">
      <c r="A5" s="8" t="s">
        <v>3</v>
      </c>
      <c r="B5" s="8"/>
      <c r="C5" s="8"/>
      <c r="D5" s="8"/>
      <c r="E5" s="8"/>
      <c r="F5" s="6"/>
      <c r="G5" s="6"/>
      <c r="H5" s="6"/>
      <c r="I5" s="6"/>
      <c r="J5" s="6"/>
      <c r="K5" s="6"/>
    </row>
    <row r="6" spans="1:1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">
      <c r="A7" s="7" t="s">
        <v>42</v>
      </c>
      <c r="B7" s="7"/>
      <c r="C7" s="7"/>
      <c r="D7" s="7"/>
      <c r="E7" s="7"/>
      <c r="F7" s="7" t="s">
        <v>43</v>
      </c>
      <c r="G7" s="7"/>
      <c r="H7" s="7"/>
      <c r="I7" s="40" t="s">
        <v>6</v>
      </c>
      <c r="J7" s="40"/>
      <c r="K7" s="40"/>
    </row>
    <row r="8" spans="1:11" ht="15">
      <c r="A8" s="9" t="s">
        <v>7</v>
      </c>
      <c r="B8" s="7"/>
      <c r="C8" s="7"/>
      <c r="D8" s="7"/>
      <c r="E8" s="7" t="s">
        <v>8</v>
      </c>
      <c r="F8" s="7"/>
      <c r="G8" s="7"/>
      <c r="H8" s="41">
        <v>13634.59</v>
      </c>
      <c r="I8" s="41"/>
      <c r="J8" s="7" t="s">
        <v>9</v>
      </c>
      <c r="K8" s="7"/>
    </row>
    <row r="9" spans="1:11" ht="1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5">
      <c r="A10" s="37" t="s">
        <v>10</v>
      </c>
      <c r="B10" s="37"/>
      <c r="C10" s="37"/>
      <c r="D10" s="37"/>
      <c r="E10" s="37"/>
      <c r="F10" s="42" t="s">
        <v>11</v>
      </c>
      <c r="G10" s="42"/>
      <c r="H10" s="42" t="s">
        <v>12</v>
      </c>
      <c r="I10" s="42"/>
      <c r="J10" s="42" t="s">
        <v>13</v>
      </c>
      <c r="K10" s="42"/>
    </row>
    <row r="11" spans="1:11" ht="15">
      <c r="A11" s="37" t="s">
        <v>14</v>
      </c>
      <c r="B11" s="37"/>
      <c r="C11" s="37"/>
      <c r="D11" s="37"/>
      <c r="E11" s="37"/>
      <c r="F11" s="38">
        <v>4697.28</v>
      </c>
      <c r="G11" s="38"/>
      <c r="H11" s="38">
        <v>4972.29</v>
      </c>
      <c r="I11" s="38"/>
      <c r="J11" s="38">
        <v>-275.01</v>
      </c>
      <c r="K11" s="38"/>
    </row>
    <row r="12" spans="1:11" ht="15">
      <c r="A12" s="37" t="s">
        <v>15</v>
      </c>
      <c r="B12" s="37"/>
      <c r="C12" s="37"/>
      <c r="D12" s="37"/>
      <c r="E12" s="37"/>
      <c r="F12" s="38">
        <v>4697.28</v>
      </c>
      <c r="G12" s="38"/>
      <c r="H12" s="38">
        <v>4972.29</v>
      </c>
      <c r="I12" s="38"/>
      <c r="J12" s="38">
        <v>-275.01</v>
      </c>
      <c r="K12" s="38"/>
    </row>
    <row r="13" spans="1:11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5">
      <c r="A14" s="7" t="s">
        <v>16</v>
      </c>
      <c r="B14" s="7"/>
      <c r="C14" s="7"/>
      <c r="D14" s="41">
        <v>18606.88</v>
      </c>
      <c r="E14" s="41"/>
      <c r="F14" s="7" t="s">
        <v>9</v>
      </c>
      <c r="G14" s="7"/>
      <c r="H14" s="7"/>
      <c r="I14" s="7"/>
      <c r="J14" s="7"/>
      <c r="K14" s="7"/>
    </row>
    <row r="15" spans="1:11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5">
      <c r="A16" s="9" t="s">
        <v>17</v>
      </c>
      <c r="B16" s="7"/>
      <c r="C16" s="7"/>
      <c r="D16" s="7"/>
      <c r="E16" s="7"/>
      <c r="F16" s="7"/>
      <c r="G16" s="7"/>
      <c r="H16" s="41"/>
      <c r="I16" s="41"/>
      <c r="J16" s="7"/>
      <c r="K16" s="7"/>
    </row>
    <row r="17" spans="1:11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5">
      <c r="A18" s="37" t="s">
        <v>10</v>
      </c>
      <c r="B18" s="37"/>
      <c r="C18" s="37"/>
      <c r="D18" s="37"/>
      <c r="E18" s="37"/>
      <c r="F18" s="42" t="s">
        <v>11</v>
      </c>
      <c r="G18" s="42"/>
      <c r="H18" s="42" t="s">
        <v>12</v>
      </c>
      <c r="I18" s="42"/>
      <c r="J18" s="42" t="s">
        <v>13</v>
      </c>
      <c r="K18" s="42"/>
    </row>
    <row r="19" spans="1:11" ht="15">
      <c r="A19" s="37" t="s">
        <v>14</v>
      </c>
      <c r="B19" s="37"/>
      <c r="C19" s="37"/>
      <c r="D19" s="37"/>
      <c r="E19" s="37"/>
      <c r="F19" s="38">
        <v>18692.18</v>
      </c>
      <c r="G19" s="38"/>
      <c r="H19" s="38">
        <v>19759.71</v>
      </c>
      <c r="I19" s="38"/>
      <c r="J19" s="38">
        <v>-1067.53</v>
      </c>
      <c r="K19" s="38"/>
    </row>
    <row r="20" spans="1:11" ht="15">
      <c r="A20" s="37" t="s">
        <v>15</v>
      </c>
      <c r="B20" s="37"/>
      <c r="C20" s="37"/>
      <c r="D20" s="37"/>
      <c r="E20" s="37"/>
      <c r="F20" s="38">
        <v>18692.18</v>
      </c>
      <c r="G20" s="38"/>
      <c r="H20" s="38">
        <v>19759.71</v>
      </c>
      <c r="I20" s="38"/>
      <c r="J20" s="38">
        <v>-1067.53</v>
      </c>
      <c r="K20" s="38"/>
    </row>
    <row r="21" spans="1:11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0" ht="30">
      <c r="A22" s="42" t="s">
        <v>18</v>
      </c>
      <c r="B22" s="42"/>
      <c r="C22" s="42"/>
      <c r="D22" s="42" t="s">
        <v>19</v>
      </c>
      <c r="E22" s="42"/>
      <c r="F22" s="42"/>
      <c r="G22" s="42"/>
      <c r="H22" s="42" t="s">
        <v>20</v>
      </c>
      <c r="I22" s="42"/>
      <c r="J22" s="21" t="s">
        <v>55</v>
      </c>
    </row>
    <row r="23" spans="1:10" ht="15">
      <c r="A23" s="43" t="s">
        <v>21</v>
      </c>
      <c r="B23" s="43"/>
      <c r="C23" s="43"/>
      <c r="D23" s="43"/>
      <c r="E23" s="43"/>
      <c r="F23" s="43"/>
      <c r="G23" s="10"/>
      <c r="H23" s="38">
        <v>5242.98</v>
      </c>
      <c r="I23" s="38"/>
      <c r="J23" s="22">
        <f>H23/12/140.3</f>
        <v>3.114148253741981</v>
      </c>
    </row>
    <row r="24" spans="1:10" ht="15">
      <c r="A24" s="43" t="s">
        <v>22</v>
      </c>
      <c r="B24" s="43"/>
      <c r="C24" s="43"/>
      <c r="D24" s="43"/>
      <c r="E24" s="43"/>
      <c r="F24" s="43"/>
      <c r="G24" s="10"/>
      <c r="H24" s="38">
        <v>5953.37</v>
      </c>
      <c r="I24" s="38"/>
      <c r="J24" s="22">
        <f aca="true" t="shared" si="0" ref="J24:J41">H24/12/140.3</f>
        <v>3.5360952720361127</v>
      </c>
    </row>
    <row r="25" spans="1:10" ht="15">
      <c r="A25" s="44" t="s">
        <v>23</v>
      </c>
      <c r="B25" s="44"/>
      <c r="C25" s="44"/>
      <c r="D25" s="44"/>
      <c r="E25" s="44"/>
      <c r="F25" s="44"/>
      <c r="G25" s="10"/>
      <c r="H25" s="38">
        <v>5222.65</v>
      </c>
      <c r="I25" s="38"/>
      <c r="J25" s="22">
        <f t="shared" si="0"/>
        <v>3.1020729389403656</v>
      </c>
    </row>
    <row r="26" spans="1:10" ht="24.75" customHeight="1">
      <c r="A26" s="44" t="s">
        <v>24</v>
      </c>
      <c r="B26" s="44"/>
      <c r="C26" s="44"/>
      <c r="D26" s="44"/>
      <c r="E26" s="44"/>
      <c r="F26" s="44"/>
      <c r="G26" s="10"/>
      <c r="H26" s="38">
        <v>78.54</v>
      </c>
      <c r="I26" s="38"/>
      <c r="J26" s="22">
        <f t="shared" si="0"/>
        <v>0.046650035637918745</v>
      </c>
    </row>
    <row r="27" spans="1:10" ht="24.75" customHeight="1">
      <c r="A27" s="44" t="s">
        <v>25</v>
      </c>
      <c r="B27" s="44"/>
      <c r="C27" s="44"/>
      <c r="D27" s="44"/>
      <c r="E27" s="44"/>
      <c r="F27" s="44"/>
      <c r="G27" s="10"/>
      <c r="H27" s="38">
        <v>640.96</v>
      </c>
      <c r="I27" s="38"/>
      <c r="J27" s="22">
        <f t="shared" si="0"/>
        <v>0.38070800665241145</v>
      </c>
    </row>
    <row r="28" spans="1:10" ht="15">
      <c r="A28" s="44" t="s">
        <v>26</v>
      </c>
      <c r="B28" s="44"/>
      <c r="C28" s="44"/>
      <c r="D28" s="44"/>
      <c r="E28" s="44"/>
      <c r="F28" s="44"/>
      <c r="G28" s="10"/>
      <c r="H28" s="38">
        <v>11.22</v>
      </c>
      <c r="I28" s="38"/>
      <c r="J28" s="22">
        <f t="shared" si="0"/>
        <v>0.006664290805416964</v>
      </c>
    </row>
    <row r="29" spans="1:10" ht="15">
      <c r="A29" s="30" t="s">
        <v>48</v>
      </c>
      <c r="B29" s="30"/>
      <c r="C29" s="30"/>
      <c r="D29" s="30"/>
      <c r="E29" s="30"/>
      <c r="F29" s="30"/>
      <c r="G29" s="5"/>
      <c r="H29" s="33">
        <v>91.6</v>
      </c>
      <c r="I29" s="34"/>
      <c r="J29" s="22">
        <f t="shared" si="0"/>
        <v>0.05440722261819909</v>
      </c>
    </row>
    <row r="30" spans="1:10" ht="15">
      <c r="A30" s="43" t="s">
        <v>27</v>
      </c>
      <c r="B30" s="43"/>
      <c r="C30" s="43"/>
      <c r="D30" s="43"/>
      <c r="E30" s="43"/>
      <c r="F30" s="43"/>
      <c r="G30" s="10"/>
      <c r="H30" s="38">
        <v>495.36</v>
      </c>
      <c r="I30" s="38"/>
      <c r="J30" s="22">
        <f t="shared" si="0"/>
        <v>0.29422665716322166</v>
      </c>
    </row>
    <row r="31" spans="1:10" ht="24.75" customHeight="1">
      <c r="A31" s="43" t="s">
        <v>28</v>
      </c>
      <c r="B31" s="43"/>
      <c r="C31" s="43"/>
      <c r="D31" s="43"/>
      <c r="E31" s="43"/>
      <c r="F31" s="43"/>
      <c r="G31" s="10"/>
      <c r="H31" s="38">
        <v>1044.32</v>
      </c>
      <c r="I31" s="38"/>
      <c r="J31" s="22">
        <f t="shared" si="0"/>
        <v>0.6202898550724636</v>
      </c>
    </row>
    <row r="32" spans="1:10" ht="24.75" customHeight="1">
      <c r="A32" s="43" t="s">
        <v>29</v>
      </c>
      <c r="B32" s="43"/>
      <c r="C32" s="43"/>
      <c r="D32" s="43"/>
      <c r="E32" s="43"/>
      <c r="F32" s="43"/>
      <c r="G32" s="10"/>
      <c r="H32" s="38">
        <v>105.76</v>
      </c>
      <c r="I32" s="38"/>
      <c r="J32" s="22">
        <f t="shared" si="0"/>
        <v>0.06281777144214779</v>
      </c>
    </row>
    <row r="33" spans="1:10" ht="24.75" customHeight="1">
      <c r="A33" s="43" t="s">
        <v>30</v>
      </c>
      <c r="B33" s="43"/>
      <c r="C33" s="43"/>
      <c r="D33" s="43"/>
      <c r="E33" s="43"/>
      <c r="F33" s="43"/>
      <c r="G33" s="10"/>
      <c r="H33" s="38">
        <v>288.96</v>
      </c>
      <c r="I33" s="38"/>
      <c r="J33" s="22">
        <f t="shared" si="0"/>
        <v>0.17163221667854595</v>
      </c>
    </row>
    <row r="34" spans="1:10" ht="24.75" customHeight="1">
      <c r="A34" s="43" t="s">
        <v>31</v>
      </c>
      <c r="B34" s="43"/>
      <c r="C34" s="43"/>
      <c r="D34" s="43"/>
      <c r="E34" s="43"/>
      <c r="F34" s="43"/>
      <c r="G34" s="10"/>
      <c r="H34" s="38">
        <v>359.04</v>
      </c>
      <c r="I34" s="38"/>
      <c r="J34" s="22">
        <f t="shared" si="0"/>
        <v>0.21325730577334284</v>
      </c>
    </row>
    <row r="35" spans="1:10" ht="15">
      <c r="A35" s="43" t="s">
        <v>32</v>
      </c>
      <c r="B35" s="43"/>
      <c r="C35" s="43"/>
      <c r="D35" s="43"/>
      <c r="E35" s="43"/>
      <c r="F35" s="43"/>
      <c r="G35" s="10"/>
      <c r="H35" s="38">
        <v>2096.32</v>
      </c>
      <c r="I35" s="38"/>
      <c r="J35" s="22">
        <f t="shared" si="0"/>
        <v>1.2451413637443574</v>
      </c>
    </row>
    <row r="36" spans="1:10" ht="15">
      <c r="A36" s="44" t="s">
        <v>33</v>
      </c>
      <c r="B36" s="44"/>
      <c r="C36" s="44"/>
      <c r="D36" s="44"/>
      <c r="E36" s="44"/>
      <c r="F36" s="44"/>
      <c r="G36" s="10"/>
      <c r="H36" s="38">
        <v>850.48</v>
      </c>
      <c r="I36" s="38"/>
      <c r="J36" s="22">
        <f t="shared" si="0"/>
        <v>0.5051556189118556</v>
      </c>
    </row>
    <row r="37" spans="1:10" ht="15">
      <c r="A37" s="44" t="s">
        <v>34</v>
      </c>
      <c r="B37" s="44"/>
      <c r="C37" s="44"/>
      <c r="D37" s="44"/>
      <c r="E37" s="44"/>
      <c r="F37" s="44"/>
      <c r="G37" s="10"/>
      <c r="H37" s="38">
        <v>1245.84</v>
      </c>
      <c r="I37" s="38"/>
      <c r="J37" s="22">
        <f t="shared" si="0"/>
        <v>0.7399857448325017</v>
      </c>
    </row>
    <row r="38" spans="1:10" ht="45" customHeight="1">
      <c r="A38" s="43" t="s">
        <v>35</v>
      </c>
      <c r="B38" s="43"/>
      <c r="C38" s="43"/>
      <c r="D38" s="43"/>
      <c r="E38" s="43"/>
      <c r="F38" s="43"/>
      <c r="G38" s="10"/>
      <c r="H38" s="45">
        <v>4611.8</v>
      </c>
      <c r="I38" s="45"/>
      <c r="J38" s="22">
        <f t="shared" si="0"/>
        <v>2.7392492278450935</v>
      </c>
    </row>
    <row r="39" spans="1:10" ht="15">
      <c r="A39" s="44" t="s">
        <v>36</v>
      </c>
      <c r="B39" s="44"/>
      <c r="C39" s="44"/>
      <c r="D39" s="44"/>
      <c r="E39" s="44"/>
      <c r="F39" s="44"/>
      <c r="G39" s="10"/>
      <c r="H39" s="38">
        <v>2320.28</v>
      </c>
      <c r="I39" s="38"/>
      <c r="J39" s="22">
        <f t="shared" si="0"/>
        <v>1.3781658351152293</v>
      </c>
    </row>
    <row r="40" spans="1:10" ht="15">
      <c r="A40" s="44" t="s">
        <v>37</v>
      </c>
      <c r="B40" s="44"/>
      <c r="C40" s="44"/>
      <c r="D40" s="44"/>
      <c r="E40" s="44"/>
      <c r="F40" s="44"/>
      <c r="G40" s="10"/>
      <c r="H40" s="38">
        <v>389.14</v>
      </c>
      <c r="I40" s="38"/>
      <c r="J40" s="22">
        <f t="shared" si="0"/>
        <v>0.23113566167735802</v>
      </c>
    </row>
    <row r="41" spans="1:10" ht="15">
      <c r="A41" s="44" t="s">
        <v>38</v>
      </c>
      <c r="B41" s="44"/>
      <c r="C41" s="44"/>
      <c r="D41" s="44"/>
      <c r="E41" s="44"/>
      <c r="F41" s="44"/>
      <c r="G41" s="10"/>
      <c r="H41" s="38">
        <v>1902.38</v>
      </c>
      <c r="I41" s="38"/>
      <c r="J41" s="22">
        <f t="shared" si="0"/>
        <v>1.1299477310525063</v>
      </c>
    </row>
    <row r="42" spans="1:10" ht="15">
      <c r="A42" s="46" t="s">
        <v>39</v>
      </c>
      <c r="B42" s="46"/>
      <c r="C42" s="46"/>
      <c r="D42" s="47">
        <v>20289.51</v>
      </c>
      <c r="E42" s="47"/>
      <c r="F42" s="47"/>
      <c r="G42" s="47"/>
      <c r="H42" s="47"/>
      <c r="I42" s="47"/>
      <c r="J42" s="23"/>
    </row>
    <row r="43" spans="1:11" ht="15">
      <c r="A43" s="7"/>
      <c r="B43" s="7"/>
      <c r="C43" s="7"/>
      <c r="D43" s="41"/>
      <c r="E43" s="41"/>
      <c r="F43" s="7"/>
      <c r="G43" s="7"/>
      <c r="H43" s="7"/>
      <c r="I43" s="7"/>
      <c r="J43" s="7"/>
      <c r="K43" s="7"/>
    </row>
    <row r="44" spans="1:11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5">
      <c r="A45" s="40" t="s">
        <v>40</v>
      </c>
      <c r="B45" s="40"/>
      <c r="C45" s="7"/>
      <c r="D45" s="7"/>
      <c r="E45" s="7"/>
      <c r="F45" s="7"/>
      <c r="G45" s="7"/>
      <c r="H45" s="7"/>
      <c r="I45" s="7"/>
      <c r="J45" s="7" t="s">
        <v>41</v>
      </c>
      <c r="K45" s="7"/>
    </row>
    <row r="46" spans="1:11" ht="15">
      <c r="A46" s="7" t="s">
        <v>0</v>
      </c>
      <c r="B46" s="7"/>
      <c r="C46" s="7"/>
      <c r="D46" s="7"/>
      <c r="E46" s="7"/>
      <c r="F46" s="7"/>
      <c r="G46" s="7"/>
      <c r="H46" s="7"/>
      <c r="I46" s="7"/>
      <c r="J46" s="7"/>
      <c r="K46" s="7"/>
    </row>
  </sheetData>
  <sheetProtection/>
  <mergeCells count="75">
    <mergeCell ref="A42:C42"/>
    <mergeCell ref="D42:I42"/>
    <mergeCell ref="D43:E43"/>
    <mergeCell ref="A45:B45"/>
    <mergeCell ref="A41:F41"/>
    <mergeCell ref="H41:I41"/>
    <mergeCell ref="A39:F39"/>
    <mergeCell ref="H39:I39"/>
    <mergeCell ref="A40:F40"/>
    <mergeCell ref="H40:I40"/>
    <mergeCell ref="A37:F37"/>
    <mergeCell ref="H37:I37"/>
    <mergeCell ref="A38:F38"/>
    <mergeCell ref="H38:I38"/>
    <mergeCell ref="A35:F35"/>
    <mergeCell ref="H35:I35"/>
    <mergeCell ref="A36:F36"/>
    <mergeCell ref="H36:I36"/>
    <mergeCell ref="A34:F34"/>
    <mergeCell ref="H34:I34"/>
    <mergeCell ref="A31:F31"/>
    <mergeCell ref="H31:I31"/>
    <mergeCell ref="A32:F32"/>
    <mergeCell ref="H32:I32"/>
    <mergeCell ref="A33:F33"/>
    <mergeCell ref="H33:I33"/>
    <mergeCell ref="A30:F30"/>
    <mergeCell ref="H30:I30"/>
    <mergeCell ref="A28:F28"/>
    <mergeCell ref="H28:I28"/>
    <mergeCell ref="H29:I29"/>
    <mergeCell ref="A29:F29"/>
    <mergeCell ref="A26:F26"/>
    <mergeCell ref="H26:I26"/>
    <mergeCell ref="A27:F27"/>
    <mergeCell ref="H27:I27"/>
    <mergeCell ref="A24:F24"/>
    <mergeCell ref="H24:I24"/>
    <mergeCell ref="A25:F25"/>
    <mergeCell ref="H25:I25"/>
    <mergeCell ref="J18:K18"/>
    <mergeCell ref="A23:F23"/>
    <mergeCell ref="H23:I23"/>
    <mergeCell ref="A22:C22"/>
    <mergeCell ref="D22:G22"/>
    <mergeCell ref="H22:I22"/>
    <mergeCell ref="D14:E14"/>
    <mergeCell ref="H16:I16"/>
    <mergeCell ref="A18:E18"/>
    <mergeCell ref="F18:G18"/>
    <mergeCell ref="H18:I18"/>
    <mergeCell ref="A19:E19"/>
    <mergeCell ref="F19:G19"/>
    <mergeCell ref="H19:I19"/>
    <mergeCell ref="J19:K19"/>
    <mergeCell ref="A20:E20"/>
    <mergeCell ref="F20:G20"/>
    <mergeCell ref="H20:I20"/>
    <mergeCell ref="J20:K20"/>
    <mergeCell ref="A3:K3"/>
    <mergeCell ref="A4:K4"/>
    <mergeCell ref="I7:K7"/>
    <mergeCell ref="H8:I8"/>
    <mergeCell ref="A10:E10"/>
    <mergeCell ref="F10:G10"/>
    <mergeCell ref="H10:I10"/>
    <mergeCell ref="J10:K10"/>
    <mergeCell ref="A11:E11"/>
    <mergeCell ref="F11:G11"/>
    <mergeCell ref="H11:I11"/>
    <mergeCell ref="J11:K11"/>
    <mergeCell ref="A12:E12"/>
    <mergeCell ref="F12:G12"/>
    <mergeCell ref="H12:I12"/>
    <mergeCell ref="J12:K12"/>
  </mergeCells>
  <printOptions/>
  <pageMargins left="0.5118110236220472" right="0.11811023622047245" top="0.15748031496062992" bottom="0.15748031496062992" header="0.31496062992125984" footer="0.31496062992125984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7">
      <selection activeCell="J22" sqref="J22:J23"/>
    </sheetView>
  </sheetViews>
  <sheetFormatPr defaultColWidth="9.140625" defaultRowHeight="15"/>
  <sheetData>
    <row r="1" spans="1:11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5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5">
      <c r="A5" s="13" t="s">
        <v>3</v>
      </c>
      <c r="B5" s="13"/>
      <c r="C5" s="13"/>
      <c r="D5" s="13"/>
      <c r="E5" s="13"/>
      <c r="F5" s="11"/>
      <c r="G5" s="11"/>
      <c r="H5" s="11"/>
      <c r="I5" s="11"/>
      <c r="J5" s="11"/>
      <c r="K5" s="11"/>
    </row>
    <row r="6" spans="1:11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5">
      <c r="A7" s="12" t="s">
        <v>44</v>
      </c>
      <c r="B7" s="12"/>
      <c r="C7" s="12"/>
      <c r="D7" s="12"/>
      <c r="E7" s="12"/>
      <c r="F7" s="12" t="s">
        <v>45</v>
      </c>
      <c r="G7" s="12"/>
      <c r="H7" s="12"/>
      <c r="I7" s="52" t="s">
        <v>6</v>
      </c>
      <c r="J7" s="52"/>
      <c r="K7" s="52"/>
    </row>
    <row r="8" spans="1:11" ht="15">
      <c r="A8" s="14" t="s">
        <v>7</v>
      </c>
      <c r="B8" s="12"/>
      <c r="C8" s="12"/>
      <c r="D8" s="12"/>
      <c r="E8" s="12" t="s">
        <v>8</v>
      </c>
      <c r="F8" s="12"/>
      <c r="G8" s="12"/>
      <c r="H8" s="53">
        <v>15419.61</v>
      </c>
      <c r="I8" s="53"/>
      <c r="J8" s="12" t="s">
        <v>9</v>
      </c>
      <c r="K8" s="12"/>
    </row>
    <row r="9" spans="1:11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5">
      <c r="A10" s="48" t="s">
        <v>10</v>
      </c>
      <c r="B10" s="48"/>
      <c r="C10" s="48"/>
      <c r="D10" s="48"/>
      <c r="E10" s="48"/>
      <c r="F10" s="54" t="s">
        <v>11</v>
      </c>
      <c r="G10" s="54"/>
      <c r="H10" s="54" t="s">
        <v>12</v>
      </c>
      <c r="I10" s="54"/>
      <c r="J10" s="54" t="s">
        <v>13</v>
      </c>
      <c r="K10" s="54"/>
    </row>
    <row r="11" spans="1:11" ht="15">
      <c r="A11" s="48" t="s">
        <v>14</v>
      </c>
      <c r="B11" s="48"/>
      <c r="C11" s="48"/>
      <c r="D11" s="48"/>
      <c r="E11" s="48"/>
      <c r="F11" s="49">
        <v>3970.68</v>
      </c>
      <c r="G11" s="49"/>
      <c r="H11" s="49">
        <v>3890.58</v>
      </c>
      <c r="I11" s="49"/>
      <c r="J11" s="50">
        <v>80.1</v>
      </c>
      <c r="K11" s="50"/>
    </row>
    <row r="12" spans="1:11" ht="15">
      <c r="A12" s="48" t="s">
        <v>15</v>
      </c>
      <c r="B12" s="48"/>
      <c r="C12" s="48"/>
      <c r="D12" s="48"/>
      <c r="E12" s="48"/>
      <c r="F12" s="49">
        <v>3970.68</v>
      </c>
      <c r="G12" s="49"/>
      <c r="H12" s="49">
        <v>3890.58</v>
      </c>
      <c r="I12" s="49"/>
      <c r="J12" s="50">
        <v>80.1</v>
      </c>
      <c r="K12" s="50"/>
    </row>
    <row r="13" spans="1:11" ht="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">
      <c r="A14" s="12" t="s">
        <v>16</v>
      </c>
      <c r="B14" s="12"/>
      <c r="C14" s="12"/>
      <c r="D14" s="53">
        <v>19310.19</v>
      </c>
      <c r="E14" s="53"/>
      <c r="F14" s="12" t="s">
        <v>9</v>
      </c>
      <c r="G14" s="12"/>
      <c r="H14" s="12"/>
      <c r="I14" s="12"/>
      <c r="J14" s="12"/>
      <c r="K14" s="12"/>
    </row>
    <row r="15" spans="1:11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">
      <c r="A16" s="14" t="s">
        <v>17</v>
      </c>
      <c r="B16" s="12"/>
      <c r="C16" s="12"/>
      <c r="D16" s="12"/>
      <c r="E16" s="12"/>
      <c r="F16" s="12"/>
      <c r="G16" s="12"/>
      <c r="H16" s="53"/>
      <c r="I16" s="53"/>
      <c r="J16" s="12"/>
      <c r="K16" s="12"/>
    </row>
    <row r="17" spans="1:11" ht="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5">
      <c r="A18" s="48" t="s">
        <v>10</v>
      </c>
      <c r="B18" s="48"/>
      <c r="C18" s="48"/>
      <c r="D18" s="48"/>
      <c r="E18" s="48"/>
      <c r="F18" s="54" t="s">
        <v>11</v>
      </c>
      <c r="G18" s="54"/>
      <c r="H18" s="54" t="s">
        <v>12</v>
      </c>
      <c r="I18" s="54"/>
      <c r="J18" s="54" t="s">
        <v>13</v>
      </c>
      <c r="K18" s="54"/>
    </row>
    <row r="19" spans="1:11" ht="15">
      <c r="A19" s="48" t="s">
        <v>14</v>
      </c>
      <c r="B19" s="48"/>
      <c r="C19" s="48"/>
      <c r="D19" s="48"/>
      <c r="E19" s="48"/>
      <c r="F19" s="49">
        <v>16691.87</v>
      </c>
      <c r="G19" s="49"/>
      <c r="H19" s="49">
        <v>16362.92</v>
      </c>
      <c r="I19" s="49"/>
      <c r="J19" s="49">
        <v>328.95</v>
      </c>
      <c r="K19" s="49"/>
    </row>
    <row r="20" spans="1:11" ht="15">
      <c r="A20" s="48" t="s">
        <v>15</v>
      </c>
      <c r="B20" s="48"/>
      <c r="C20" s="48"/>
      <c r="D20" s="48"/>
      <c r="E20" s="48"/>
      <c r="F20" s="49">
        <v>16691.87</v>
      </c>
      <c r="G20" s="49"/>
      <c r="H20" s="49">
        <v>16362.92</v>
      </c>
      <c r="I20" s="49"/>
      <c r="J20" s="49">
        <v>328.95</v>
      </c>
      <c r="K20" s="49"/>
    </row>
    <row r="21" spans="1:1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0" ht="30">
      <c r="A22" s="54" t="s">
        <v>18</v>
      </c>
      <c r="B22" s="54"/>
      <c r="C22" s="54"/>
      <c r="D22" s="54" t="s">
        <v>19</v>
      </c>
      <c r="E22" s="54"/>
      <c r="F22" s="54"/>
      <c r="G22" s="54"/>
      <c r="H22" s="54" t="s">
        <v>20</v>
      </c>
      <c r="I22" s="54"/>
      <c r="J22" s="21" t="s">
        <v>55</v>
      </c>
    </row>
    <row r="23" spans="1:10" ht="15">
      <c r="A23" s="55" t="s">
        <v>21</v>
      </c>
      <c r="B23" s="55"/>
      <c r="C23" s="55"/>
      <c r="D23" s="55"/>
      <c r="E23" s="55"/>
      <c r="F23" s="55"/>
      <c r="G23" s="15"/>
      <c r="H23" s="49">
        <v>4432.12</v>
      </c>
      <c r="I23" s="49"/>
      <c r="J23" s="22">
        <f>H23/12/118.6</f>
        <v>3.114193367060146</v>
      </c>
    </row>
    <row r="24" spans="1:10" ht="15">
      <c r="A24" s="55" t="s">
        <v>22</v>
      </c>
      <c r="B24" s="55"/>
      <c r="C24" s="55"/>
      <c r="D24" s="55"/>
      <c r="E24" s="55"/>
      <c r="F24" s="55"/>
      <c r="G24" s="15"/>
      <c r="H24" s="49">
        <v>5188.22</v>
      </c>
      <c r="I24" s="49"/>
      <c r="J24" s="22">
        <f aca="true" t="shared" si="0" ref="J24:J41">H24/12/118.6</f>
        <v>3.645460933108488</v>
      </c>
    </row>
    <row r="25" spans="1:10" ht="15">
      <c r="A25" s="56" t="s">
        <v>23</v>
      </c>
      <c r="B25" s="56"/>
      <c r="C25" s="56"/>
      <c r="D25" s="56"/>
      <c r="E25" s="56"/>
      <c r="F25" s="56"/>
      <c r="G25" s="15"/>
      <c r="H25" s="49">
        <v>4468.46</v>
      </c>
      <c r="I25" s="49"/>
      <c r="J25" s="22">
        <f t="shared" si="0"/>
        <v>3.139727374929736</v>
      </c>
    </row>
    <row r="26" spans="1:10" ht="24.75" customHeight="1">
      <c r="A26" s="56" t="s">
        <v>24</v>
      </c>
      <c r="B26" s="56"/>
      <c r="C26" s="56"/>
      <c r="D26" s="56"/>
      <c r="E26" s="56"/>
      <c r="F26" s="56"/>
      <c r="G26" s="15"/>
      <c r="H26" s="49">
        <v>77.35</v>
      </c>
      <c r="I26" s="49"/>
      <c r="J26" s="22">
        <f t="shared" si="0"/>
        <v>0.05434935356942102</v>
      </c>
    </row>
    <row r="27" spans="1:10" ht="24.75" customHeight="1">
      <c r="A27" s="56" t="s">
        <v>25</v>
      </c>
      <c r="B27" s="56"/>
      <c r="C27" s="56"/>
      <c r="D27" s="56"/>
      <c r="E27" s="56"/>
      <c r="F27" s="56"/>
      <c r="G27" s="15"/>
      <c r="H27" s="49">
        <v>631.36</v>
      </c>
      <c r="I27" s="49"/>
      <c r="J27" s="22">
        <f t="shared" si="0"/>
        <v>0.44362001124227096</v>
      </c>
    </row>
    <row r="28" spans="1:10" ht="15">
      <c r="A28" s="56" t="s">
        <v>26</v>
      </c>
      <c r="B28" s="56"/>
      <c r="C28" s="56"/>
      <c r="D28" s="56"/>
      <c r="E28" s="56"/>
      <c r="F28" s="56"/>
      <c r="G28" s="15"/>
      <c r="H28" s="49">
        <v>11.05</v>
      </c>
      <c r="I28" s="49"/>
      <c r="J28" s="22">
        <f t="shared" si="0"/>
        <v>0.007764193367060147</v>
      </c>
    </row>
    <row r="29" spans="1:10" ht="15">
      <c r="A29" s="30" t="s">
        <v>48</v>
      </c>
      <c r="B29" s="30"/>
      <c r="C29" s="30"/>
      <c r="D29" s="30"/>
      <c r="E29" s="30"/>
      <c r="F29" s="30"/>
      <c r="G29" s="5"/>
      <c r="H29" s="33">
        <v>90.24</v>
      </c>
      <c r="I29" s="34"/>
      <c r="J29" s="22">
        <f t="shared" si="0"/>
        <v>0.06340640809443508</v>
      </c>
    </row>
    <row r="30" spans="1:10" ht="15">
      <c r="A30" s="55" t="s">
        <v>27</v>
      </c>
      <c r="B30" s="55"/>
      <c r="C30" s="55"/>
      <c r="D30" s="55"/>
      <c r="E30" s="55"/>
      <c r="F30" s="55"/>
      <c r="G30" s="15"/>
      <c r="H30" s="49">
        <v>487.95</v>
      </c>
      <c r="I30" s="49"/>
      <c r="J30" s="22">
        <f t="shared" si="0"/>
        <v>0.34285413153457</v>
      </c>
    </row>
    <row r="31" spans="1:10" ht="24.75" customHeight="1">
      <c r="A31" s="55" t="s">
        <v>28</v>
      </c>
      <c r="B31" s="55"/>
      <c r="C31" s="55"/>
      <c r="D31" s="55"/>
      <c r="E31" s="55"/>
      <c r="F31" s="55"/>
      <c r="G31" s="15"/>
      <c r="H31" s="49">
        <v>1028.72</v>
      </c>
      <c r="I31" s="49"/>
      <c r="J31" s="22">
        <f t="shared" si="0"/>
        <v>0.7228218100056212</v>
      </c>
    </row>
    <row r="32" spans="1:10" ht="24.75" customHeight="1">
      <c r="A32" s="55" t="s">
        <v>29</v>
      </c>
      <c r="B32" s="55"/>
      <c r="C32" s="55"/>
      <c r="D32" s="55"/>
      <c r="E32" s="55"/>
      <c r="F32" s="55"/>
      <c r="G32" s="15"/>
      <c r="H32" s="49">
        <v>104.16</v>
      </c>
      <c r="I32" s="49"/>
      <c r="J32" s="22">
        <f t="shared" si="0"/>
        <v>0.07318718381112985</v>
      </c>
    </row>
    <row r="33" spans="1:10" ht="24.75" customHeight="1">
      <c r="A33" s="55" t="s">
        <v>30</v>
      </c>
      <c r="B33" s="55"/>
      <c r="C33" s="55"/>
      <c r="D33" s="55"/>
      <c r="E33" s="55"/>
      <c r="F33" s="55"/>
      <c r="G33" s="15"/>
      <c r="H33" s="49">
        <v>284.64</v>
      </c>
      <c r="I33" s="49"/>
      <c r="J33" s="22">
        <f t="shared" si="0"/>
        <v>0.2</v>
      </c>
    </row>
    <row r="34" spans="1:10" ht="15">
      <c r="A34" s="55" t="s">
        <v>31</v>
      </c>
      <c r="B34" s="55"/>
      <c r="C34" s="55"/>
      <c r="D34" s="55"/>
      <c r="E34" s="55"/>
      <c r="F34" s="55"/>
      <c r="G34" s="15"/>
      <c r="H34" s="49">
        <v>353.68</v>
      </c>
      <c r="I34" s="49"/>
      <c r="J34" s="22">
        <f t="shared" si="0"/>
        <v>0.24851039910061834</v>
      </c>
    </row>
    <row r="35" spans="1:10" ht="15">
      <c r="A35" s="55" t="s">
        <v>32</v>
      </c>
      <c r="B35" s="55"/>
      <c r="C35" s="55"/>
      <c r="D35" s="55"/>
      <c r="E35" s="55"/>
      <c r="F35" s="55"/>
      <c r="G35" s="15"/>
      <c r="H35" s="49">
        <v>1890.97</v>
      </c>
      <c r="I35" s="49"/>
      <c r="J35" s="22">
        <f t="shared" si="0"/>
        <v>1.3286748173130973</v>
      </c>
    </row>
    <row r="36" spans="1:10" ht="15">
      <c r="A36" s="56" t="s">
        <v>33</v>
      </c>
      <c r="B36" s="56"/>
      <c r="C36" s="56"/>
      <c r="D36" s="56"/>
      <c r="E36" s="56"/>
      <c r="F36" s="56"/>
      <c r="G36" s="15"/>
      <c r="H36" s="49">
        <v>837.77</v>
      </c>
      <c r="I36" s="49"/>
      <c r="J36" s="22">
        <f t="shared" si="0"/>
        <v>0.5886523327712198</v>
      </c>
    </row>
    <row r="37" spans="1:10" ht="15">
      <c r="A37" s="56" t="s">
        <v>34</v>
      </c>
      <c r="B37" s="56"/>
      <c r="C37" s="56"/>
      <c r="D37" s="56"/>
      <c r="E37" s="56"/>
      <c r="F37" s="56"/>
      <c r="G37" s="15"/>
      <c r="H37" s="50">
        <v>1053.2</v>
      </c>
      <c r="I37" s="50"/>
      <c r="J37" s="22">
        <f t="shared" si="0"/>
        <v>0.7400224845418775</v>
      </c>
    </row>
    <row r="38" spans="1:10" ht="15">
      <c r="A38" s="55" t="s">
        <v>35</v>
      </c>
      <c r="B38" s="55"/>
      <c r="C38" s="55"/>
      <c r="D38" s="55"/>
      <c r="E38" s="55"/>
      <c r="F38" s="55"/>
      <c r="G38" s="15"/>
      <c r="H38" s="50">
        <v>4542.8</v>
      </c>
      <c r="I38" s="50"/>
      <c r="J38" s="22">
        <f t="shared" si="0"/>
        <v>3.1919617762788084</v>
      </c>
    </row>
    <row r="39" spans="1:10" ht="15">
      <c r="A39" s="56" t="s">
        <v>36</v>
      </c>
      <c r="B39" s="56"/>
      <c r="C39" s="56"/>
      <c r="D39" s="56"/>
      <c r="E39" s="56"/>
      <c r="F39" s="56"/>
      <c r="G39" s="15"/>
      <c r="H39" s="49">
        <v>2285.57</v>
      </c>
      <c r="I39" s="49"/>
      <c r="J39" s="22">
        <f t="shared" si="0"/>
        <v>1.6059373243395167</v>
      </c>
    </row>
    <row r="40" spans="1:10" ht="15">
      <c r="A40" s="56" t="s">
        <v>37</v>
      </c>
      <c r="B40" s="56"/>
      <c r="C40" s="56"/>
      <c r="D40" s="56"/>
      <c r="E40" s="56"/>
      <c r="F40" s="56"/>
      <c r="G40" s="15"/>
      <c r="H40" s="49">
        <v>383.29</v>
      </c>
      <c r="I40" s="49"/>
      <c r="J40" s="22">
        <f t="shared" si="0"/>
        <v>0.26931562675660486</v>
      </c>
    </row>
    <row r="41" spans="1:10" ht="15">
      <c r="A41" s="56" t="s">
        <v>38</v>
      </c>
      <c r="B41" s="56"/>
      <c r="C41" s="56"/>
      <c r="D41" s="56"/>
      <c r="E41" s="56"/>
      <c r="F41" s="56"/>
      <c r="G41" s="15"/>
      <c r="H41" s="49">
        <v>1873.94</v>
      </c>
      <c r="I41" s="49"/>
      <c r="J41" s="22">
        <f t="shared" si="0"/>
        <v>1.3167088251826868</v>
      </c>
    </row>
    <row r="42" spans="1:10" ht="15">
      <c r="A42" s="57" t="s">
        <v>39</v>
      </c>
      <c r="B42" s="57"/>
      <c r="C42" s="57"/>
      <c r="D42" s="58">
        <v>18403.5</v>
      </c>
      <c r="E42" s="58"/>
      <c r="F42" s="58"/>
      <c r="G42" s="58"/>
      <c r="H42" s="58"/>
      <c r="I42" s="58"/>
      <c r="J42" s="23"/>
    </row>
    <row r="43" spans="1:11" ht="15">
      <c r="A43" s="12"/>
      <c r="B43" s="12"/>
      <c r="C43" s="12"/>
      <c r="D43" s="53"/>
      <c r="E43" s="53"/>
      <c r="F43" s="12"/>
      <c r="G43" s="12"/>
      <c r="H43" s="12"/>
      <c r="I43" s="12"/>
      <c r="J43" s="12"/>
      <c r="K43" s="12"/>
    </row>
    <row r="44" spans="1:11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5">
      <c r="A45" s="52" t="s">
        <v>40</v>
      </c>
      <c r="B45" s="52"/>
      <c r="C45" s="12"/>
      <c r="D45" s="12"/>
      <c r="E45" s="12"/>
      <c r="F45" s="12"/>
      <c r="G45" s="12"/>
      <c r="H45" s="12"/>
      <c r="I45" s="12"/>
      <c r="J45" s="12" t="s">
        <v>41</v>
      </c>
      <c r="K45" s="12"/>
    </row>
    <row r="46" spans="1:11" ht="15">
      <c r="A46" s="12" t="s">
        <v>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</row>
  </sheetData>
  <sheetProtection/>
  <mergeCells count="75">
    <mergeCell ref="A42:C42"/>
    <mergeCell ref="D42:I42"/>
    <mergeCell ref="D43:E43"/>
    <mergeCell ref="A45:B45"/>
    <mergeCell ref="A41:F41"/>
    <mergeCell ref="H41:I41"/>
    <mergeCell ref="A39:F39"/>
    <mergeCell ref="H39:I39"/>
    <mergeCell ref="A40:F40"/>
    <mergeCell ref="H40:I40"/>
    <mergeCell ref="A37:F37"/>
    <mergeCell ref="H37:I37"/>
    <mergeCell ref="A38:F38"/>
    <mergeCell ref="H38:I38"/>
    <mergeCell ref="A35:F35"/>
    <mergeCell ref="H35:I35"/>
    <mergeCell ref="A36:F36"/>
    <mergeCell ref="H36:I36"/>
    <mergeCell ref="A34:F34"/>
    <mergeCell ref="H34:I34"/>
    <mergeCell ref="A31:F31"/>
    <mergeCell ref="H31:I31"/>
    <mergeCell ref="A32:F32"/>
    <mergeCell ref="H32:I32"/>
    <mergeCell ref="A33:F33"/>
    <mergeCell ref="H33:I33"/>
    <mergeCell ref="A30:F30"/>
    <mergeCell ref="H30:I30"/>
    <mergeCell ref="A28:F28"/>
    <mergeCell ref="H28:I28"/>
    <mergeCell ref="H29:I29"/>
    <mergeCell ref="A29:F29"/>
    <mergeCell ref="A26:F26"/>
    <mergeCell ref="H26:I26"/>
    <mergeCell ref="A27:F27"/>
    <mergeCell ref="H27:I27"/>
    <mergeCell ref="A24:F24"/>
    <mergeCell ref="H24:I24"/>
    <mergeCell ref="A25:F25"/>
    <mergeCell ref="H25:I25"/>
    <mergeCell ref="J18:K18"/>
    <mergeCell ref="A23:F23"/>
    <mergeCell ref="H23:I23"/>
    <mergeCell ref="A22:C22"/>
    <mergeCell ref="D22:G22"/>
    <mergeCell ref="H22:I22"/>
    <mergeCell ref="D14:E14"/>
    <mergeCell ref="H16:I16"/>
    <mergeCell ref="A18:E18"/>
    <mergeCell ref="F18:G18"/>
    <mergeCell ref="H18:I18"/>
    <mergeCell ref="A19:E19"/>
    <mergeCell ref="F19:G19"/>
    <mergeCell ref="H19:I19"/>
    <mergeCell ref="J19:K19"/>
    <mergeCell ref="A20:E20"/>
    <mergeCell ref="F20:G20"/>
    <mergeCell ref="H20:I20"/>
    <mergeCell ref="J20:K20"/>
    <mergeCell ref="A3:K3"/>
    <mergeCell ref="A4:K4"/>
    <mergeCell ref="I7:K7"/>
    <mergeCell ref="H8:I8"/>
    <mergeCell ref="A10:E10"/>
    <mergeCell ref="F10:G10"/>
    <mergeCell ref="H10:I10"/>
    <mergeCell ref="J10:K10"/>
    <mergeCell ref="A11:E11"/>
    <mergeCell ref="F11:G11"/>
    <mergeCell ref="H11:I11"/>
    <mergeCell ref="J11:K11"/>
    <mergeCell ref="A12:E12"/>
    <mergeCell ref="F12:G12"/>
    <mergeCell ref="H12:I12"/>
    <mergeCell ref="J12:K12"/>
  </mergeCells>
  <printOptions/>
  <pageMargins left="0.5118110236220472" right="0.11811023622047245" top="0.15748031496062992" bottom="0.15748031496062992" header="0.31496062992125984" footer="0.31496062992125984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9">
      <selection activeCell="J22" sqref="J22:J23"/>
    </sheetView>
  </sheetViews>
  <sheetFormatPr defaultColWidth="9.140625" defaultRowHeight="15"/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5">
      <c r="A5" s="3" t="s">
        <v>3</v>
      </c>
      <c r="B5" s="3"/>
      <c r="C5" s="3"/>
      <c r="D5" s="3"/>
      <c r="E5" s="3"/>
      <c r="F5" s="1"/>
      <c r="G5" s="1"/>
      <c r="H5" s="1"/>
      <c r="I5" s="1"/>
      <c r="J5" s="1"/>
      <c r="K5" s="1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2" t="s">
        <v>46</v>
      </c>
      <c r="B7" s="2"/>
      <c r="C7" s="2"/>
      <c r="D7" s="2"/>
      <c r="E7" s="2"/>
      <c r="F7" s="2" t="s">
        <v>47</v>
      </c>
      <c r="G7" s="2"/>
      <c r="H7" s="2"/>
      <c r="I7" s="27" t="s">
        <v>6</v>
      </c>
      <c r="J7" s="27"/>
      <c r="K7" s="27"/>
    </row>
    <row r="8" spans="1:11" ht="15">
      <c r="A8" s="4" t="s">
        <v>7</v>
      </c>
      <c r="B8" s="2"/>
      <c r="C8" s="2"/>
      <c r="D8" s="2"/>
      <c r="E8" s="2" t="s">
        <v>8</v>
      </c>
      <c r="F8" s="2"/>
      <c r="G8" s="2"/>
      <c r="H8" s="28">
        <v>8876.41</v>
      </c>
      <c r="I8" s="28"/>
      <c r="J8" s="2" t="s">
        <v>9</v>
      </c>
      <c r="K8" s="2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4" t="s">
        <v>10</v>
      </c>
      <c r="B10" s="24"/>
      <c r="C10" s="24"/>
      <c r="D10" s="24"/>
      <c r="E10" s="24"/>
      <c r="F10" s="29" t="s">
        <v>11</v>
      </c>
      <c r="G10" s="29"/>
      <c r="H10" s="29" t="s">
        <v>12</v>
      </c>
      <c r="I10" s="29"/>
      <c r="J10" s="29" t="s">
        <v>13</v>
      </c>
      <c r="K10" s="29"/>
    </row>
    <row r="11" spans="1:11" ht="15">
      <c r="A11" s="24" t="s">
        <v>14</v>
      </c>
      <c r="B11" s="24"/>
      <c r="C11" s="24"/>
      <c r="D11" s="24"/>
      <c r="E11" s="24"/>
      <c r="F11" s="60">
        <v>4704</v>
      </c>
      <c r="G11" s="60"/>
      <c r="H11" s="25">
        <v>2485.89</v>
      </c>
      <c r="I11" s="25"/>
      <c r="J11" s="25">
        <v>2218.11</v>
      </c>
      <c r="K11" s="25"/>
    </row>
    <row r="12" spans="1:11" ht="15">
      <c r="A12" s="24" t="s">
        <v>15</v>
      </c>
      <c r="B12" s="24"/>
      <c r="C12" s="24"/>
      <c r="D12" s="24"/>
      <c r="E12" s="24"/>
      <c r="F12" s="60">
        <v>4704</v>
      </c>
      <c r="G12" s="60"/>
      <c r="H12" s="25">
        <v>2485.89</v>
      </c>
      <c r="I12" s="25"/>
      <c r="J12" s="25">
        <v>2218.11</v>
      </c>
      <c r="K12" s="25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 t="s">
        <v>16</v>
      </c>
      <c r="B14" s="2"/>
      <c r="C14" s="2"/>
      <c r="D14" s="59">
        <v>11362.3</v>
      </c>
      <c r="E14" s="59"/>
      <c r="F14" s="2" t="s">
        <v>9</v>
      </c>
      <c r="G14" s="2"/>
      <c r="H14" s="2"/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4" t="s">
        <v>17</v>
      </c>
      <c r="B16" s="2"/>
      <c r="C16" s="2"/>
      <c r="D16" s="2"/>
      <c r="E16" s="2"/>
      <c r="F16" s="2"/>
      <c r="G16" s="2"/>
      <c r="H16" s="28"/>
      <c r="I16" s="28"/>
      <c r="J16" s="2"/>
      <c r="K16" s="2"/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24" t="s">
        <v>10</v>
      </c>
      <c r="B18" s="24"/>
      <c r="C18" s="24"/>
      <c r="D18" s="24"/>
      <c r="E18" s="24"/>
      <c r="F18" s="29" t="s">
        <v>11</v>
      </c>
      <c r="G18" s="29"/>
      <c r="H18" s="29" t="s">
        <v>12</v>
      </c>
      <c r="I18" s="29"/>
      <c r="J18" s="29" t="s">
        <v>13</v>
      </c>
      <c r="K18" s="29"/>
    </row>
    <row r="19" spans="1:11" ht="15">
      <c r="A19" s="24" t="s">
        <v>14</v>
      </c>
      <c r="B19" s="24"/>
      <c r="C19" s="24"/>
      <c r="D19" s="24"/>
      <c r="E19" s="24"/>
      <c r="F19" s="25">
        <v>19537.93</v>
      </c>
      <c r="G19" s="25"/>
      <c r="H19" s="25">
        <v>10327.25</v>
      </c>
      <c r="I19" s="25"/>
      <c r="J19" s="25">
        <v>9210.68</v>
      </c>
      <c r="K19" s="25"/>
    </row>
    <row r="20" spans="1:11" ht="15">
      <c r="A20" s="24" t="s">
        <v>15</v>
      </c>
      <c r="B20" s="24"/>
      <c r="C20" s="24"/>
      <c r="D20" s="24"/>
      <c r="E20" s="24"/>
      <c r="F20" s="25">
        <v>19537.93</v>
      </c>
      <c r="G20" s="25"/>
      <c r="H20" s="25">
        <v>10327.25</v>
      </c>
      <c r="I20" s="25"/>
      <c r="J20" s="25">
        <v>9210.68</v>
      </c>
      <c r="K20" s="25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0" ht="30">
      <c r="A22" s="29" t="s">
        <v>18</v>
      </c>
      <c r="B22" s="29"/>
      <c r="C22" s="29"/>
      <c r="D22" s="29" t="s">
        <v>19</v>
      </c>
      <c r="E22" s="29"/>
      <c r="F22" s="29"/>
      <c r="G22" s="29"/>
      <c r="H22" s="29" t="s">
        <v>20</v>
      </c>
      <c r="I22" s="29"/>
      <c r="J22" s="21" t="s">
        <v>55</v>
      </c>
    </row>
    <row r="23" spans="1:10" ht="15">
      <c r="A23" s="30" t="s">
        <v>21</v>
      </c>
      <c r="B23" s="30"/>
      <c r="C23" s="30"/>
      <c r="D23" s="30"/>
      <c r="E23" s="30"/>
      <c r="F23" s="30"/>
      <c r="G23" s="5"/>
      <c r="H23" s="25">
        <v>5250.54</v>
      </c>
      <c r="I23" s="25"/>
      <c r="J23" s="22">
        <f>H23/12/140.5</f>
        <v>3.114199288256228</v>
      </c>
    </row>
    <row r="24" spans="1:10" ht="15">
      <c r="A24" s="30" t="s">
        <v>22</v>
      </c>
      <c r="B24" s="30"/>
      <c r="C24" s="30"/>
      <c r="D24" s="30"/>
      <c r="E24" s="30"/>
      <c r="F24" s="30"/>
      <c r="G24" s="5"/>
      <c r="H24" s="25">
        <v>5400.43</v>
      </c>
      <c r="I24" s="25"/>
      <c r="J24" s="22">
        <f aca="true" t="shared" si="0" ref="J24:J41">H24/12/140.5</f>
        <v>3.203102016607355</v>
      </c>
    </row>
    <row r="25" spans="1:10" ht="15">
      <c r="A25" s="31" t="s">
        <v>23</v>
      </c>
      <c r="B25" s="31"/>
      <c r="C25" s="31"/>
      <c r="D25" s="31"/>
      <c r="E25" s="31"/>
      <c r="F25" s="31"/>
      <c r="G25" s="5"/>
      <c r="H25" s="25">
        <v>4626.67</v>
      </c>
      <c r="I25" s="25"/>
      <c r="J25" s="22">
        <f t="shared" si="0"/>
        <v>2.744169632265718</v>
      </c>
    </row>
    <row r="26" spans="1:10" ht="24.75" customHeight="1">
      <c r="A26" s="31" t="s">
        <v>24</v>
      </c>
      <c r="B26" s="31"/>
      <c r="C26" s="31"/>
      <c r="D26" s="31"/>
      <c r="E26" s="31"/>
      <c r="F26" s="31"/>
      <c r="G26" s="5"/>
      <c r="H26" s="25">
        <v>83.16</v>
      </c>
      <c r="I26" s="25"/>
      <c r="J26" s="22">
        <f t="shared" si="0"/>
        <v>0.049323843416370104</v>
      </c>
    </row>
    <row r="27" spans="1:10" ht="24.75" customHeight="1">
      <c r="A27" s="31" t="s">
        <v>25</v>
      </c>
      <c r="B27" s="31"/>
      <c r="C27" s="31"/>
      <c r="D27" s="31"/>
      <c r="E27" s="31"/>
      <c r="F27" s="31"/>
      <c r="G27" s="5"/>
      <c r="H27" s="25">
        <v>678.72</v>
      </c>
      <c r="I27" s="25"/>
      <c r="J27" s="22">
        <f t="shared" si="0"/>
        <v>0.4025622775800712</v>
      </c>
    </row>
    <row r="28" spans="1:10" ht="15">
      <c r="A28" s="31" t="s">
        <v>26</v>
      </c>
      <c r="B28" s="31"/>
      <c r="C28" s="31"/>
      <c r="D28" s="31"/>
      <c r="E28" s="31"/>
      <c r="F28" s="31"/>
      <c r="G28" s="5"/>
      <c r="H28" s="25">
        <v>11.88</v>
      </c>
      <c r="I28" s="25"/>
      <c r="J28" s="22">
        <f t="shared" si="0"/>
        <v>0.00704626334519573</v>
      </c>
    </row>
    <row r="29" spans="1:10" ht="24.75" customHeight="1">
      <c r="A29" s="30" t="s">
        <v>48</v>
      </c>
      <c r="B29" s="30"/>
      <c r="C29" s="30"/>
      <c r="D29" s="30"/>
      <c r="E29" s="30"/>
      <c r="F29" s="30"/>
      <c r="G29" s="5"/>
      <c r="H29" s="25">
        <v>177.04</v>
      </c>
      <c r="I29" s="25"/>
      <c r="J29" s="22">
        <f t="shared" si="0"/>
        <v>0.105005931198102</v>
      </c>
    </row>
    <row r="30" spans="1:10" ht="24.75" customHeight="1">
      <c r="A30" s="30" t="s">
        <v>27</v>
      </c>
      <c r="B30" s="30"/>
      <c r="C30" s="30"/>
      <c r="D30" s="30"/>
      <c r="E30" s="30"/>
      <c r="F30" s="30"/>
      <c r="G30" s="5"/>
      <c r="H30" s="25">
        <v>544.63</v>
      </c>
      <c r="I30" s="25"/>
      <c r="J30" s="22">
        <f t="shared" si="0"/>
        <v>0.32303084223013045</v>
      </c>
    </row>
    <row r="31" spans="1:10" ht="24.75" customHeight="1">
      <c r="A31" s="30" t="s">
        <v>28</v>
      </c>
      <c r="B31" s="30"/>
      <c r="C31" s="30"/>
      <c r="D31" s="30"/>
      <c r="E31" s="30"/>
      <c r="F31" s="30"/>
      <c r="G31" s="5"/>
      <c r="H31" s="25">
        <v>1105.84</v>
      </c>
      <c r="I31" s="25"/>
      <c r="J31" s="22">
        <f t="shared" si="0"/>
        <v>0.6558956109134044</v>
      </c>
    </row>
    <row r="32" spans="1:10" ht="24.75" customHeight="1">
      <c r="A32" s="30" t="s">
        <v>29</v>
      </c>
      <c r="B32" s="30"/>
      <c r="C32" s="30"/>
      <c r="D32" s="30"/>
      <c r="E32" s="30"/>
      <c r="F32" s="30"/>
      <c r="G32" s="5"/>
      <c r="H32" s="60">
        <v>112</v>
      </c>
      <c r="I32" s="60"/>
      <c r="J32" s="22">
        <f t="shared" si="0"/>
        <v>0.06642941874258601</v>
      </c>
    </row>
    <row r="33" spans="1:10" ht="24.75" customHeight="1">
      <c r="A33" s="30" t="s">
        <v>30</v>
      </c>
      <c r="B33" s="30"/>
      <c r="C33" s="30"/>
      <c r="D33" s="30"/>
      <c r="E33" s="30"/>
      <c r="F33" s="30"/>
      <c r="G33" s="5"/>
      <c r="H33" s="60">
        <v>306</v>
      </c>
      <c r="I33" s="60"/>
      <c r="J33" s="22">
        <f t="shared" si="0"/>
        <v>0.18149466192170818</v>
      </c>
    </row>
    <row r="34" spans="1:10" ht="15">
      <c r="A34" s="30" t="s">
        <v>31</v>
      </c>
      <c r="B34" s="30"/>
      <c r="C34" s="30"/>
      <c r="D34" s="30"/>
      <c r="E34" s="30"/>
      <c r="F34" s="30"/>
      <c r="G34" s="5"/>
      <c r="H34" s="25">
        <v>380.24</v>
      </c>
      <c r="I34" s="25"/>
      <c r="J34" s="22">
        <f t="shared" si="0"/>
        <v>0.22552787663107948</v>
      </c>
    </row>
    <row r="35" spans="1:10" ht="15">
      <c r="A35" s="30" t="s">
        <v>32</v>
      </c>
      <c r="B35" s="30"/>
      <c r="C35" s="30"/>
      <c r="D35" s="30"/>
      <c r="E35" s="30"/>
      <c r="F35" s="30"/>
      <c r="G35" s="5"/>
      <c r="H35" s="25">
        <v>2240.05</v>
      </c>
      <c r="I35" s="25"/>
      <c r="J35" s="22">
        <f t="shared" si="0"/>
        <v>1.3286180308422302</v>
      </c>
    </row>
    <row r="36" spans="1:10" ht="15">
      <c r="A36" s="31" t="s">
        <v>33</v>
      </c>
      <c r="B36" s="31"/>
      <c r="C36" s="31"/>
      <c r="D36" s="31"/>
      <c r="E36" s="31"/>
      <c r="F36" s="31"/>
      <c r="G36" s="5"/>
      <c r="H36" s="25">
        <v>992.45</v>
      </c>
      <c r="I36" s="25"/>
      <c r="J36" s="22">
        <f t="shared" si="0"/>
        <v>0.5886417556346382</v>
      </c>
    </row>
    <row r="37" spans="1:10" ht="15">
      <c r="A37" s="31" t="s">
        <v>34</v>
      </c>
      <c r="B37" s="31"/>
      <c r="C37" s="31"/>
      <c r="D37" s="31"/>
      <c r="E37" s="31"/>
      <c r="F37" s="31"/>
      <c r="G37" s="5"/>
      <c r="H37" s="32">
        <v>1247.6</v>
      </c>
      <c r="I37" s="32"/>
      <c r="J37" s="22">
        <f t="shared" si="0"/>
        <v>0.7399762752075918</v>
      </c>
    </row>
    <row r="38" spans="1:10" ht="45" customHeight="1">
      <c r="A38" s="30" t="s">
        <v>35</v>
      </c>
      <c r="B38" s="30"/>
      <c r="C38" s="30"/>
      <c r="D38" s="30"/>
      <c r="E38" s="30"/>
      <c r="F38" s="30"/>
      <c r="G38" s="5"/>
      <c r="H38" s="25">
        <v>5381.68</v>
      </c>
      <c r="I38" s="25"/>
      <c r="J38" s="22">
        <f t="shared" si="0"/>
        <v>3.191981020166074</v>
      </c>
    </row>
    <row r="39" spans="1:10" ht="15">
      <c r="A39" s="31" t="s">
        <v>36</v>
      </c>
      <c r="B39" s="31"/>
      <c r="C39" s="31"/>
      <c r="D39" s="31"/>
      <c r="E39" s="31"/>
      <c r="F39" s="31"/>
      <c r="G39" s="5"/>
      <c r="H39" s="25">
        <v>2707.61</v>
      </c>
      <c r="I39" s="25"/>
      <c r="J39" s="22">
        <f t="shared" si="0"/>
        <v>1.6059371293001188</v>
      </c>
    </row>
    <row r="40" spans="1:10" ht="15">
      <c r="A40" s="31" t="s">
        <v>37</v>
      </c>
      <c r="B40" s="31"/>
      <c r="C40" s="31"/>
      <c r="D40" s="31"/>
      <c r="E40" s="31"/>
      <c r="F40" s="31"/>
      <c r="G40" s="5"/>
      <c r="H40" s="25">
        <v>454.09</v>
      </c>
      <c r="I40" s="25"/>
      <c r="J40" s="22">
        <f t="shared" si="0"/>
        <v>0.2693297746144721</v>
      </c>
    </row>
    <row r="41" spans="1:10" ht="15">
      <c r="A41" s="31" t="s">
        <v>38</v>
      </c>
      <c r="B41" s="31"/>
      <c r="C41" s="31"/>
      <c r="D41" s="31"/>
      <c r="E41" s="31"/>
      <c r="F41" s="31"/>
      <c r="G41" s="5"/>
      <c r="H41" s="25">
        <v>2219.98</v>
      </c>
      <c r="I41" s="25"/>
      <c r="J41" s="22">
        <f t="shared" si="0"/>
        <v>1.3167141162514828</v>
      </c>
    </row>
    <row r="42" spans="1:10" ht="15">
      <c r="A42" s="35" t="s">
        <v>39</v>
      </c>
      <c r="B42" s="35"/>
      <c r="C42" s="35"/>
      <c r="D42" s="36">
        <v>20898.45</v>
      </c>
      <c r="E42" s="36"/>
      <c r="F42" s="36"/>
      <c r="G42" s="36"/>
      <c r="H42" s="36"/>
      <c r="I42" s="36"/>
      <c r="J42" s="23"/>
    </row>
    <row r="43" spans="1:11" ht="15">
      <c r="A43" s="2"/>
      <c r="B43" s="2"/>
      <c r="C43" s="2"/>
      <c r="D43" s="28"/>
      <c r="E43" s="28"/>
      <c r="F43" s="2"/>
      <c r="G43" s="2"/>
      <c r="H43" s="2"/>
      <c r="I43" s="2"/>
      <c r="J43" s="2"/>
      <c r="K43" s="2"/>
    </row>
    <row r="44" spans="1:1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>
      <c r="A45" s="27" t="s">
        <v>40</v>
      </c>
      <c r="B45" s="27"/>
      <c r="C45" s="2"/>
      <c r="D45" s="2"/>
      <c r="E45" s="2"/>
      <c r="F45" s="2"/>
      <c r="G45" s="2"/>
      <c r="H45" s="2"/>
      <c r="I45" s="2"/>
      <c r="J45" s="2" t="s">
        <v>41</v>
      </c>
      <c r="K45" s="2"/>
    </row>
    <row r="46" spans="1:11" ht="15">
      <c r="A46" s="2" t="s">
        <v>0</v>
      </c>
      <c r="B46" s="2"/>
      <c r="C46" s="2"/>
      <c r="D46" s="2"/>
      <c r="E46" s="2"/>
      <c r="F46" s="2"/>
      <c r="G46" s="2"/>
      <c r="H46" s="2"/>
      <c r="I46" s="2"/>
      <c r="J46" s="2"/>
      <c r="K46" s="2"/>
    </row>
  </sheetData>
  <sheetProtection/>
  <mergeCells count="75">
    <mergeCell ref="A45:B45"/>
    <mergeCell ref="A42:C42"/>
    <mergeCell ref="D42:I42"/>
    <mergeCell ref="D43:E43"/>
    <mergeCell ref="A40:F40"/>
    <mergeCell ref="H40:I40"/>
    <mergeCell ref="A41:F41"/>
    <mergeCell ref="H41:I41"/>
    <mergeCell ref="A38:F38"/>
    <mergeCell ref="H38:I38"/>
    <mergeCell ref="A39:F39"/>
    <mergeCell ref="H39:I39"/>
    <mergeCell ref="A37:F37"/>
    <mergeCell ref="H37:I37"/>
    <mergeCell ref="A35:F35"/>
    <mergeCell ref="H35:I35"/>
    <mergeCell ref="A36:F36"/>
    <mergeCell ref="H36:I36"/>
    <mergeCell ref="A34:F34"/>
    <mergeCell ref="H34:I34"/>
    <mergeCell ref="A32:F32"/>
    <mergeCell ref="H32:I32"/>
    <mergeCell ref="A31:F31"/>
    <mergeCell ref="H31:I31"/>
    <mergeCell ref="A33:F33"/>
    <mergeCell ref="H33:I33"/>
    <mergeCell ref="A30:F30"/>
    <mergeCell ref="H30:I30"/>
    <mergeCell ref="A28:F28"/>
    <mergeCell ref="H28:I28"/>
    <mergeCell ref="A29:F29"/>
    <mergeCell ref="H29:I29"/>
    <mergeCell ref="A24:F24"/>
    <mergeCell ref="H24:I24"/>
    <mergeCell ref="A23:F23"/>
    <mergeCell ref="H23:I23"/>
    <mergeCell ref="A27:F27"/>
    <mergeCell ref="H27:I27"/>
    <mergeCell ref="A25:F25"/>
    <mergeCell ref="H25:I25"/>
    <mergeCell ref="A26:F26"/>
    <mergeCell ref="H26:I26"/>
    <mergeCell ref="J19:K19"/>
    <mergeCell ref="A20:E20"/>
    <mergeCell ref="F20:G20"/>
    <mergeCell ref="H20:I20"/>
    <mergeCell ref="J20:K20"/>
    <mergeCell ref="A22:C22"/>
    <mergeCell ref="D22:G22"/>
    <mergeCell ref="H22:I22"/>
    <mergeCell ref="A19:E19"/>
    <mergeCell ref="F19:G19"/>
    <mergeCell ref="H19:I19"/>
    <mergeCell ref="J18:K18"/>
    <mergeCell ref="A11:E11"/>
    <mergeCell ref="F11:G11"/>
    <mergeCell ref="H11:I11"/>
    <mergeCell ref="J11:K11"/>
    <mergeCell ref="A12:E12"/>
    <mergeCell ref="F12:G12"/>
    <mergeCell ref="H12:I12"/>
    <mergeCell ref="J12:K12"/>
    <mergeCell ref="D14:E14"/>
    <mergeCell ref="H16:I16"/>
    <mergeCell ref="A18:E18"/>
    <mergeCell ref="F18:G18"/>
    <mergeCell ref="H18:I18"/>
    <mergeCell ref="A3:K3"/>
    <mergeCell ref="A4:K4"/>
    <mergeCell ref="I7:K7"/>
    <mergeCell ref="H8:I8"/>
    <mergeCell ref="A10:E10"/>
    <mergeCell ref="F10:G10"/>
    <mergeCell ref="H10:I10"/>
    <mergeCell ref="J10:K10"/>
  </mergeCells>
  <printOptions/>
  <pageMargins left="0.5118110236220472" right="0.11811023622047245" top="0.15748031496062992" bottom="0.15748031496062992" header="0.31496062992125984" footer="0.31496062992125984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9">
      <selection activeCell="J22" sqref="J22:J23"/>
    </sheetView>
  </sheetViews>
  <sheetFormatPr defaultColWidth="9.140625" defaultRowHeight="15"/>
  <sheetData>
    <row r="1" spans="1:11" ht="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5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5">
      <c r="A5" s="8" t="s">
        <v>3</v>
      </c>
      <c r="B5" s="8"/>
      <c r="C5" s="8"/>
      <c r="D5" s="8"/>
      <c r="E5" s="8"/>
      <c r="F5" s="6"/>
      <c r="G5" s="6"/>
      <c r="H5" s="6"/>
      <c r="I5" s="6"/>
      <c r="J5" s="6"/>
      <c r="K5" s="6"/>
    </row>
    <row r="6" spans="1:1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">
      <c r="A7" s="7" t="s">
        <v>49</v>
      </c>
      <c r="B7" s="7"/>
      <c r="C7" s="7"/>
      <c r="D7" s="7"/>
      <c r="E7" s="7"/>
      <c r="F7" s="7" t="s">
        <v>5</v>
      </c>
      <c r="G7" s="7"/>
      <c r="H7" s="7"/>
      <c r="I7" s="40" t="s">
        <v>6</v>
      </c>
      <c r="J7" s="40"/>
      <c r="K7" s="40"/>
    </row>
    <row r="8" spans="1:11" ht="15">
      <c r="A8" s="9" t="s">
        <v>7</v>
      </c>
      <c r="B8" s="7"/>
      <c r="C8" s="7"/>
      <c r="D8" s="7"/>
      <c r="E8" s="7" t="s">
        <v>8</v>
      </c>
      <c r="F8" s="7"/>
      <c r="G8" s="7"/>
      <c r="H8" s="41">
        <v>7613.51</v>
      </c>
      <c r="I8" s="41"/>
      <c r="J8" s="7" t="s">
        <v>9</v>
      </c>
      <c r="K8" s="7"/>
    </row>
    <row r="9" spans="1:11" ht="1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5">
      <c r="A10" s="37" t="s">
        <v>10</v>
      </c>
      <c r="B10" s="37"/>
      <c r="C10" s="37"/>
      <c r="D10" s="37"/>
      <c r="E10" s="37"/>
      <c r="F10" s="42" t="s">
        <v>11</v>
      </c>
      <c r="G10" s="42"/>
      <c r="H10" s="42" t="s">
        <v>12</v>
      </c>
      <c r="I10" s="42"/>
      <c r="J10" s="42" t="s">
        <v>13</v>
      </c>
      <c r="K10" s="42"/>
    </row>
    <row r="11" spans="1:11" ht="15">
      <c r="A11" s="37" t="s">
        <v>14</v>
      </c>
      <c r="B11" s="37"/>
      <c r="C11" s="37"/>
      <c r="D11" s="37"/>
      <c r="E11" s="37"/>
      <c r="F11" s="38">
        <v>3564.85</v>
      </c>
      <c r="G11" s="38"/>
      <c r="H11" s="38">
        <v>3613.43</v>
      </c>
      <c r="I11" s="38"/>
      <c r="J11" s="38">
        <v>-48.58</v>
      </c>
      <c r="K11" s="38"/>
    </row>
    <row r="12" spans="1:11" ht="15">
      <c r="A12" s="37" t="s">
        <v>15</v>
      </c>
      <c r="B12" s="37"/>
      <c r="C12" s="37"/>
      <c r="D12" s="37"/>
      <c r="E12" s="37"/>
      <c r="F12" s="38">
        <v>3564.85</v>
      </c>
      <c r="G12" s="38"/>
      <c r="H12" s="38">
        <v>3613.43</v>
      </c>
      <c r="I12" s="38"/>
      <c r="J12" s="38">
        <v>-48.58</v>
      </c>
      <c r="K12" s="38"/>
    </row>
    <row r="13" spans="1:11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5">
      <c r="A14" s="7" t="s">
        <v>16</v>
      </c>
      <c r="B14" s="7"/>
      <c r="C14" s="7"/>
      <c r="D14" s="41">
        <v>11226.94</v>
      </c>
      <c r="E14" s="41"/>
      <c r="F14" s="7" t="s">
        <v>9</v>
      </c>
      <c r="G14" s="7"/>
      <c r="H14" s="7"/>
      <c r="I14" s="7"/>
      <c r="J14" s="7"/>
      <c r="K14" s="7"/>
    </row>
    <row r="15" spans="1:11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5">
      <c r="A16" s="9" t="s">
        <v>17</v>
      </c>
      <c r="B16" s="7"/>
      <c r="C16" s="7"/>
      <c r="D16" s="7"/>
      <c r="E16" s="7"/>
      <c r="F16" s="7"/>
      <c r="G16" s="7"/>
      <c r="H16" s="41"/>
      <c r="I16" s="41"/>
      <c r="J16" s="7"/>
      <c r="K16" s="7"/>
    </row>
    <row r="17" spans="1:11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5">
      <c r="A18" s="37" t="s">
        <v>10</v>
      </c>
      <c r="B18" s="37"/>
      <c r="C18" s="37"/>
      <c r="D18" s="37"/>
      <c r="E18" s="37"/>
      <c r="F18" s="42" t="s">
        <v>11</v>
      </c>
      <c r="G18" s="42"/>
      <c r="H18" s="42" t="s">
        <v>12</v>
      </c>
      <c r="I18" s="42"/>
      <c r="J18" s="42" t="s">
        <v>13</v>
      </c>
      <c r="K18" s="42"/>
    </row>
    <row r="19" spans="1:11" ht="15">
      <c r="A19" s="37" t="s">
        <v>14</v>
      </c>
      <c r="B19" s="37"/>
      <c r="C19" s="37"/>
      <c r="D19" s="37"/>
      <c r="E19" s="37"/>
      <c r="F19" s="45">
        <v>17333.6</v>
      </c>
      <c r="G19" s="45"/>
      <c r="H19" s="45">
        <v>17373.9</v>
      </c>
      <c r="I19" s="45"/>
      <c r="J19" s="45">
        <v>-40.3</v>
      </c>
      <c r="K19" s="45"/>
    </row>
    <row r="20" spans="1:11" ht="15">
      <c r="A20" s="37" t="s">
        <v>15</v>
      </c>
      <c r="B20" s="37"/>
      <c r="C20" s="37"/>
      <c r="D20" s="37"/>
      <c r="E20" s="37"/>
      <c r="F20" s="45">
        <v>17333.6</v>
      </c>
      <c r="G20" s="45"/>
      <c r="H20" s="45">
        <v>17373.9</v>
      </c>
      <c r="I20" s="45"/>
      <c r="J20" s="45">
        <v>-40.3</v>
      </c>
      <c r="K20" s="45"/>
    </row>
    <row r="21" spans="1:11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0" ht="30">
      <c r="A22" s="42" t="s">
        <v>18</v>
      </c>
      <c r="B22" s="42"/>
      <c r="C22" s="42"/>
      <c r="D22" s="42" t="s">
        <v>19</v>
      </c>
      <c r="E22" s="42"/>
      <c r="F22" s="42"/>
      <c r="G22" s="42"/>
      <c r="H22" s="42" t="s">
        <v>20</v>
      </c>
      <c r="I22" s="42"/>
      <c r="J22" s="21" t="s">
        <v>55</v>
      </c>
    </row>
    <row r="23" spans="1:10" ht="15">
      <c r="A23" s="43" t="s">
        <v>21</v>
      </c>
      <c r="B23" s="43"/>
      <c r="C23" s="43"/>
      <c r="D23" s="43"/>
      <c r="E23" s="43"/>
      <c r="F23" s="43"/>
      <c r="G23" s="10"/>
      <c r="H23" s="38">
        <v>4630.15</v>
      </c>
      <c r="I23" s="38"/>
      <c r="J23" s="22">
        <f>H23/12/123.9</f>
        <v>3.1141713747645947</v>
      </c>
    </row>
    <row r="24" spans="1:10" ht="15">
      <c r="A24" s="43" t="s">
        <v>22</v>
      </c>
      <c r="B24" s="43"/>
      <c r="C24" s="43"/>
      <c r="D24" s="43"/>
      <c r="E24" s="43"/>
      <c r="F24" s="43"/>
      <c r="G24" s="10"/>
      <c r="H24" s="38">
        <v>5259.24</v>
      </c>
      <c r="I24" s="38"/>
      <c r="J24" s="22">
        <f aca="true" t="shared" si="0" ref="J24:J41">H24/12/123.9</f>
        <v>3.53728813559322</v>
      </c>
    </row>
    <row r="25" spans="1:10" ht="15">
      <c r="A25" s="44" t="s">
        <v>23</v>
      </c>
      <c r="B25" s="44"/>
      <c r="C25" s="44"/>
      <c r="D25" s="44"/>
      <c r="E25" s="44"/>
      <c r="F25" s="44"/>
      <c r="G25" s="10"/>
      <c r="H25" s="38">
        <v>4507.24</v>
      </c>
      <c r="I25" s="38"/>
      <c r="J25" s="22">
        <f t="shared" si="0"/>
        <v>3.031503900995426</v>
      </c>
    </row>
    <row r="26" spans="1:10" ht="24.75" customHeight="1">
      <c r="A26" s="44" t="s">
        <v>24</v>
      </c>
      <c r="B26" s="44"/>
      <c r="C26" s="44"/>
      <c r="D26" s="44"/>
      <c r="E26" s="44"/>
      <c r="F26" s="44"/>
      <c r="G26" s="10"/>
      <c r="H26" s="38">
        <v>80.85</v>
      </c>
      <c r="I26" s="38"/>
      <c r="J26" s="22">
        <f t="shared" si="0"/>
        <v>0.054378531073446326</v>
      </c>
    </row>
    <row r="27" spans="1:10" ht="24.75" customHeight="1">
      <c r="A27" s="44" t="s">
        <v>25</v>
      </c>
      <c r="B27" s="44"/>
      <c r="C27" s="44"/>
      <c r="D27" s="44"/>
      <c r="E27" s="44"/>
      <c r="F27" s="44"/>
      <c r="G27" s="10"/>
      <c r="H27" s="45">
        <v>659.6</v>
      </c>
      <c r="I27" s="45"/>
      <c r="J27" s="22">
        <f t="shared" si="0"/>
        <v>0.4436373419424267</v>
      </c>
    </row>
    <row r="28" spans="1:10" ht="15">
      <c r="A28" s="44" t="s">
        <v>26</v>
      </c>
      <c r="B28" s="44"/>
      <c r="C28" s="44"/>
      <c r="D28" s="44"/>
      <c r="E28" s="44"/>
      <c r="F28" s="44"/>
      <c r="G28" s="10"/>
      <c r="H28" s="38">
        <v>11.55</v>
      </c>
      <c r="I28" s="38"/>
      <c r="J28" s="22">
        <f t="shared" si="0"/>
        <v>0.0077683615819209035</v>
      </c>
    </row>
    <row r="29" spans="1:10" ht="15">
      <c r="A29" s="30" t="s">
        <v>48</v>
      </c>
      <c r="B29" s="30"/>
      <c r="C29" s="30"/>
      <c r="D29" s="30"/>
      <c r="E29" s="30"/>
      <c r="F29" s="30"/>
      <c r="G29" s="5"/>
      <c r="H29" s="25">
        <v>94.24</v>
      </c>
      <c r="I29" s="25"/>
      <c r="J29" s="22">
        <f t="shared" si="0"/>
        <v>0.06338444982512778</v>
      </c>
    </row>
    <row r="30" spans="1:10" ht="15">
      <c r="A30" s="43" t="s">
        <v>27</v>
      </c>
      <c r="B30" s="43"/>
      <c r="C30" s="43"/>
      <c r="D30" s="43"/>
      <c r="E30" s="43"/>
      <c r="F30" s="43"/>
      <c r="G30" s="10"/>
      <c r="H30" s="45">
        <v>509.8</v>
      </c>
      <c r="I30" s="45"/>
      <c r="J30" s="22">
        <f t="shared" si="0"/>
        <v>0.34288404627387675</v>
      </c>
    </row>
    <row r="31" spans="1:10" ht="24.75" customHeight="1">
      <c r="A31" s="43" t="s">
        <v>28</v>
      </c>
      <c r="B31" s="43"/>
      <c r="C31" s="43"/>
      <c r="D31" s="43"/>
      <c r="E31" s="43"/>
      <c r="F31" s="43"/>
      <c r="G31" s="10"/>
      <c r="H31" s="38">
        <v>1074.64</v>
      </c>
      <c r="I31" s="38"/>
      <c r="J31" s="22">
        <f t="shared" si="0"/>
        <v>0.7227871939736347</v>
      </c>
    </row>
    <row r="32" spans="1:10" ht="24.75" customHeight="1">
      <c r="A32" s="43" t="s">
        <v>29</v>
      </c>
      <c r="B32" s="43"/>
      <c r="C32" s="43"/>
      <c r="D32" s="43"/>
      <c r="E32" s="43"/>
      <c r="F32" s="43"/>
      <c r="G32" s="10"/>
      <c r="H32" s="38">
        <v>108.88</v>
      </c>
      <c r="I32" s="38"/>
      <c r="J32" s="22">
        <f t="shared" si="0"/>
        <v>0.07323110034974441</v>
      </c>
    </row>
    <row r="33" spans="1:10" ht="24.75" customHeight="1">
      <c r="A33" s="43" t="s">
        <v>30</v>
      </c>
      <c r="B33" s="43"/>
      <c r="C33" s="43"/>
      <c r="D33" s="43"/>
      <c r="E33" s="43"/>
      <c r="F33" s="43"/>
      <c r="G33" s="10"/>
      <c r="H33" s="38">
        <v>297.36</v>
      </c>
      <c r="I33" s="38"/>
      <c r="J33" s="22">
        <f t="shared" si="0"/>
        <v>0.2</v>
      </c>
    </row>
    <row r="34" spans="1:10" ht="15">
      <c r="A34" s="43" t="s">
        <v>31</v>
      </c>
      <c r="B34" s="43"/>
      <c r="C34" s="43"/>
      <c r="D34" s="43"/>
      <c r="E34" s="43"/>
      <c r="F34" s="43"/>
      <c r="G34" s="10"/>
      <c r="H34" s="38">
        <v>369.52</v>
      </c>
      <c r="I34" s="38"/>
      <c r="J34" s="22">
        <f t="shared" si="0"/>
        <v>0.24853376378800107</v>
      </c>
    </row>
    <row r="35" spans="1:10" ht="15">
      <c r="A35" s="43" t="s">
        <v>32</v>
      </c>
      <c r="B35" s="43"/>
      <c r="C35" s="43"/>
      <c r="D35" s="43"/>
      <c r="E35" s="43"/>
      <c r="F35" s="43"/>
      <c r="G35" s="10"/>
      <c r="H35" s="38">
        <v>1975.43</v>
      </c>
      <c r="I35" s="38"/>
      <c r="J35" s="22">
        <f t="shared" si="0"/>
        <v>1.3286454129674468</v>
      </c>
    </row>
    <row r="36" spans="1:10" ht="15">
      <c r="A36" s="44" t="s">
        <v>33</v>
      </c>
      <c r="B36" s="44"/>
      <c r="C36" s="44"/>
      <c r="D36" s="44"/>
      <c r="E36" s="44"/>
      <c r="F36" s="44"/>
      <c r="G36" s="10"/>
      <c r="H36" s="38">
        <v>875.19</v>
      </c>
      <c r="I36" s="38"/>
      <c r="J36" s="22">
        <f t="shared" si="0"/>
        <v>0.5886400322841001</v>
      </c>
    </row>
    <row r="37" spans="1:10" ht="15">
      <c r="A37" s="44" t="s">
        <v>34</v>
      </c>
      <c r="B37" s="44"/>
      <c r="C37" s="44"/>
      <c r="D37" s="44"/>
      <c r="E37" s="44"/>
      <c r="F37" s="44"/>
      <c r="G37" s="10"/>
      <c r="H37" s="38">
        <v>1100.24</v>
      </c>
      <c r="I37" s="38"/>
      <c r="J37" s="22">
        <f t="shared" si="0"/>
        <v>0.7400053806833468</v>
      </c>
    </row>
    <row r="38" spans="1:10" ht="45" customHeight="1">
      <c r="A38" s="43" t="s">
        <v>35</v>
      </c>
      <c r="B38" s="43"/>
      <c r="C38" s="43"/>
      <c r="D38" s="43"/>
      <c r="E38" s="43"/>
      <c r="F38" s="43"/>
      <c r="G38" s="10"/>
      <c r="H38" s="38">
        <v>4745.86</v>
      </c>
      <c r="I38" s="38"/>
      <c r="J38" s="22">
        <f t="shared" si="0"/>
        <v>3.1919962335216567</v>
      </c>
    </row>
    <row r="39" spans="1:10" ht="15">
      <c r="A39" s="44" t="s">
        <v>36</v>
      </c>
      <c r="B39" s="44"/>
      <c r="C39" s="44"/>
      <c r="D39" s="44"/>
      <c r="E39" s="44"/>
      <c r="F39" s="44"/>
      <c r="G39" s="10"/>
      <c r="H39" s="38">
        <v>2387.72</v>
      </c>
      <c r="I39" s="38"/>
      <c r="J39" s="22">
        <f t="shared" si="0"/>
        <v>1.6059456550981974</v>
      </c>
    </row>
    <row r="40" spans="1:10" ht="15">
      <c r="A40" s="44" t="s">
        <v>37</v>
      </c>
      <c r="B40" s="44"/>
      <c r="C40" s="44"/>
      <c r="D40" s="44"/>
      <c r="E40" s="44"/>
      <c r="F40" s="44"/>
      <c r="G40" s="10"/>
      <c r="H40" s="38">
        <v>400.44</v>
      </c>
      <c r="I40" s="38"/>
      <c r="J40" s="22">
        <f t="shared" si="0"/>
        <v>0.2693301049233252</v>
      </c>
    </row>
    <row r="41" spans="1:10" ht="15">
      <c r="A41" s="44" t="s">
        <v>38</v>
      </c>
      <c r="B41" s="44"/>
      <c r="C41" s="44"/>
      <c r="D41" s="44"/>
      <c r="E41" s="44"/>
      <c r="F41" s="44"/>
      <c r="G41" s="10"/>
      <c r="H41" s="45">
        <v>1957.7</v>
      </c>
      <c r="I41" s="45"/>
      <c r="J41" s="22">
        <f t="shared" si="0"/>
        <v>1.3167204735001345</v>
      </c>
    </row>
    <row r="42" spans="1:10" ht="15">
      <c r="A42" s="46" t="s">
        <v>39</v>
      </c>
      <c r="B42" s="46"/>
      <c r="C42" s="46"/>
      <c r="D42" s="47">
        <v>19065.12</v>
      </c>
      <c r="E42" s="47"/>
      <c r="F42" s="47"/>
      <c r="G42" s="47"/>
      <c r="H42" s="47"/>
      <c r="I42" s="47"/>
      <c r="J42" s="23"/>
    </row>
    <row r="43" spans="1:11" ht="15">
      <c r="A43" s="7"/>
      <c r="B43" s="7"/>
      <c r="C43" s="7"/>
      <c r="D43" s="41"/>
      <c r="E43" s="41"/>
      <c r="F43" s="7"/>
      <c r="G43" s="7"/>
      <c r="H43" s="7"/>
      <c r="I43" s="7"/>
      <c r="J43" s="7"/>
      <c r="K43" s="7"/>
    </row>
    <row r="44" spans="1:11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5">
      <c r="A45" s="40" t="s">
        <v>40</v>
      </c>
      <c r="B45" s="40"/>
      <c r="C45" s="7"/>
      <c r="D45" s="7"/>
      <c r="E45" s="7"/>
      <c r="F45" s="7"/>
      <c r="G45" s="7"/>
      <c r="H45" s="7"/>
      <c r="I45" s="7"/>
      <c r="J45" s="7" t="s">
        <v>41</v>
      </c>
      <c r="K45" s="7"/>
    </row>
    <row r="46" spans="1:11" ht="15">
      <c r="A46" s="7" t="s">
        <v>0</v>
      </c>
      <c r="B46" s="7"/>
      <c r="C46" s="7"/>
      <c r="D46" s="7"/>
      <c r="E46" s="7"/>
      <c r="F46" s="7"/>
      <c r="G46" s="7"/>
      <c r="H46" s="7"/>
      <c r="I46" s="7"/>
      <c r="J46" s="7"/>
      <c r="K46" s="7"/>
    </row>
  </sheetData>
  <sheetProtection/>
  <mergeCells count="75">
    <mergeCell ref="A42:C42"/>
    <mergeCell ref="D42:I42"/>
    <mergeCell ref="D43:E43"/>
    <mergeCell ref="A45:B45"/>
    <mergeCell ref="A41:F41"/>
    <mergeCell ref="H41:I41"/>
    <mergeCell ref="A39:F39"/>
    <mergeCell ref="H39:I39"/>
    <mergeCell ref="A40:F40"/>
    <mergeCell ref="H40:I40"/>
    <mergeCell ref="A37:F37"/>
    <mergeCell ref="H37:I37"/>
    <mergeCell ref="A38:F38"/>
    <mergeCell ref="H38:I38"/>
    <mergeCell ref="A35:F35"/>
    <mergeCell ref="H35:I35"/>
    <mergeCell ref="A36:F36"/>
    <mergeCell ref="H36:I36"/>
    <mergeCell ref="A34:F34"/>
    <mergeCell ref="H34:I34"/>
    <mergeCell ref="A31:F31"/>
    <mergeCell ref="H31:I31"/>
    <mergeCell ref="A32:F32"/>
    <mergeCell ref="H32:I32"/>
    <mergeCell ref="A33:F33"/>
    <mergeCell ref="H33:I33"/>
    <mergeCell ref="A30:F30"/>
    <mergeCell ref="H30:I30"/>
    <mergeCell ref="A28:F28"/>
    <mergeCell ref="H28:I28"/>
    <mergeCell ref="A29:F29"/>
    <mergeCell ref="H29:I29"/>
    <mergeCell ref="A26:F26"/>
    <mergeCell ref="H26:I26"/>
    <mergeCell ref="A27:F27"/>
    <mergeCell ref="H27:I27"/>
    <mergeCell ref="A24:F24"/>
    <mergeCell ref="H24:I24"/>
    <mergeCell ref="A25:F25"/>
    <mergeCell ref="H25:I25"/>
    <mergeCell ref="J18:K18"/>
    <mergeCell ref="A23:F23"/>
    <mergeCell ref="H23:I23"/>
    <mergeCell ref="A22:C22"/>
    <mergeCell ref="D22:G22"/>
    <mergeCell ref="H22:I22"/>
    <mergeCell ref="D14:E14"/>
    <mergeCell ref="H16:I16"/>
    <mergeCell ref="A18:E18"/>
    <mergeCell ref="F18:G18"/>
    <mergeCell ref="H18:I18"/>
    <mergeCell ref="A19:E19"/>
    <mergeCell ref="F19:G19"/>
    <mergeCell ref="H19:I19"/>
    <mergeCell ref="J19:K19"/>
    <mergeCell ref="A20:E20"/>
    <mergeCell ref="F20:G20"/>
    <mergeCell ref="H20:I20"/>
    <mergeCell ref="J20:K20"/>
    <mergeCell ref="A3:K3"/>
    <mergeCell ref="A4:K4"/>
    <mergeCell ref="I7:K7"/>
    <mergeCell ref="H8:I8"/>
    <mergeCell ref="A10:E10"/>
    <mergeCell ref="F10:G10"/>
    <mergeCell ref="H10:I10"/>
    <mergeCell ref="J10:K10"/>
    <mergeCell ref="A11:E11"/>
    <mergeCell ref="F11:G11"/>
    <mergeCell ref="H11:I11"/>
    <mergeCell ref="J11:K11"/>
    <mergeCell ref="A12:E12"/>
    <mergeCell ref="F12:G12"/>
    <mergeCell ref="H12:I12"/>
    <mergeCell ref="J12:K12"/>
  </mergeCells>
  <printOptions/>
  <pageMargins left="0.5118110236220472" right="0.11811023622047245" top="0.15748031496062992" bottom="0.15748031496062992" header="0.31496062992125984" footer="0.31496062992125984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9">
      <selection activeCell="J22" sqref="J22:J23"/>
    </sheetView>
  </sheetViews>
  <sheetFormatPr defaultColWidth="9.140625" defaultRowHeight="15"/>
  <sheetData>
    <row r="1" spans="1:11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5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5">
      <c r="A5" s="13" t="s">
        <v>3</v>
      </c>
      <c r="B5" s="13"/>
      <c r="C5" s="13"/>
      <c r="D5" s="13"/>
      <c r="E5" s="13"/>
      <c r="F5" s="11"/>
      <c r="G5" s="11"/>
      <c r="H5" s="11"/>
      <c r="I5" s="11"/>
      <c r="J5" s="11"/>
      <c r="K5" s="11"/>
    </row>
    <row r="6" spans="1:11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5">
      <c r="A7" s="12" t="s">
        <v>50</v>
      </c>
      <c r="B7" s="12"/>
      <c r="C7" s="12"/>
      <c r="D7" s="12"/>
      <c r="E7" s="12"/>
      <c r="F7" s="12" t="s">
        <v>51</v>
      </c>
      <c r="G7" s="12"/>
      <c r="H7" s="12"/>
      <c r="I7" s="52" t="s">
        <v>52</v>
      </c>
      <c r="J7" s="52"/>
      <c r="K7" s="52"/>
    </row>
    <row r="8" spans="1:11" ht="15">
      <c r="A8" s="14" t="s">
        <v>7</v>
      </c>
      <c r="B8" s="12"/>
      <c r="C8" s="12"/>
      <c r="D8" s="12"/>
      <c r="E8" s="12" t="s">
        <v>8</v>
      </c>
      <c r="F8" s="12"/>
      <c r="G8" s="12"/>
      <c r="H8" s="61">
        <v>17269.2</v>
      </c>
      <c r="I8" s="61"/>
      <c r="J8" s="12" t="s">
        <v>9</v>
      </c>
      <c r="K8" s="12"/>
    </row>
    <row r="9" spans="1:11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5">
      <c r="A10" s="48" t="s">
        <v>10</v>
      </c>
      <c r="B10" s="48"/>
      <c r="C10" s="48"/>
      <c r="D10" s="48"/>
      <c r="E10" s="48"/>
      <c r="F10" s="54" t="s">
        <v>11</v>
      </c>
      <c r="G10" s="54"/>
      <c r="H10" s="54" t="s">
        <v>12</v>
      </c>
      <c r="I10" s="54"/>
      <c r="J10" s="54" t="s">
        <v>13</v>
      </c>
      <c r="K10" s="54"/>
    </row>
    <row r="11" spans="1:11" ht="15">
      <c r="A11" s="48" t="s">
        <v>14</v>
      </c>
      <c r="B11" s="48"/>
      <c r="C11" s="48"/>
      <c r="D11" s="48"/>
      <c r="E11" s="48"/>
      <c r="F11" s="49">
        <v>4955.04</v>
      </c>
      <c r="G11" s="49"/>
      <c r="H11" s="49">
        <v>5688.24</v>
      </c>
      <c r="I11" s="49"/>
      <c r="J11" s="50">
        <v>-733.2</v>
      </c>
      <c r="K11" s="50"/>
    </row>
    <row r="12" spans="1:11" ht="15">
      <c r="A12" s="48" t="s">
        <v>15</v>
      </c>
      <c r="B12" s="48"/>
      <c r="C12" s="48"/>
      <c r="D12" s="48"/>
      <c r="E12" s="48"/>
      <c r="F12" s="49">
        <v>4955.04</v>
      </c>
      <c r="G12" s="49"/>
      <c r="H12" s="49">
        <v>5688.24</v>
      </c>
      <c r="I12" s="49"/>
      <c r="J12" s="50">
        <v>-733.2</v>
      </c>
      <c r="K12" s="50"/>
    </row>
    <row r="13" spans="1:11" ht="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">
      <c r="A14" s="12" t="s">
        <v>16</v>
      </c>
      <c r="B14" s="12"/>
      <c r="C14" s="12"/>
      <c r="D14" s="53">
        <v>22957.44</v>
      </c>
      <c r="E14" s="53"/>
      <c r="F14" s="12" t="s">
        <v>9</v>
      </c>
      <c r="G14" s="12"/>
      <c r="H14" s="12"/>
      <c r="I14" s="12"/>
      <c r="J14" s="12"/>
      <c r="K14" s="12"/>
    </row>
    <row r="15" spans="1:11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">
      <c r="A16" s="14" t="s">
        <v>17</v>
      </c>
      <c r="B16" s="12"/>
      <c r="C16" s="12"/>
      <c r="D16" s="12"/>
      <c r="E16" s="12"/>
      <c r="F16" s="12"/>
      <c r="G16" s="12"/>
      <c r="H16" s="53"/>
      <c r="I16" s="53"/>
      <c r="J16" s="12"/>
      <c r="K16" s="12"/>
    </row>
    <row r="17" spans="1:11" ht="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5">
      <c r="A18" s="48" t="s">
        <v>10</v>
      </c>
      <c r="B18" s="48"/>
      <c r="C18" s="48"/>
      <c r="D18" s="48"/>
      <c r="E18" s="48"/>
      <c r="F18" s="54" t="s">
        <v>11</v>
      </c>
      <c r="G18" s="54"/>
      <c r="H18" s="54" t="s">
        <v>12</v>
      </c>
      <c r="I18" s="54"/>
      <c r="J18" s="54" t="s">
        <v>13</v>
      </c>
      <c r="K18" s="54"/>
    </row>
    <row r="19" spans="1:11" ht="15">
      <c r="A19" s="48" t="s">
        <v>14</v>
      </c>
      <c r="B19" s="48"/>
      <c r="C19" s="48"/>
      <c r="D19" s="48"/>
      <c r="E19" s="48"/>
      <c r="F19" s="49">
        <v>21106.29</v>
      </c>
      <c r="G19" s="49"/>
      <c r="H19" s="49">
        <v>21276.38</v>
      </c>
      <c r="I19" s="49"/>
      <c r="J19" s="49">
        <v>-170.09</v>
      </c>
      <c r="K19" s="49"/>
    </row>
    <row r="20" spans="1:11" ht="15">
      <c r="A20" s="48" t="s">
        <v>15</v>
      </c>
      <c r="B20" s="48"/>
      <c r="C20" s="48"/>
      <c r="D20" s="48"/>
      <c r="E20" s="48"/>
      <c r="F20" s="49">
        <v>21106.29</v>
      </c>
      <c r="G20" s="49"/>
      <c r="H20" s="49">
        <v>21276.38</v>
      </c>
      <c r="I20" s="49"/>
      <c r="J20" s="49">
        <v>-170.09</v>
      </c>
      <c r="K20" s="49"/>
    </row>
    <row r="21" spans="1:1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0" ht="30">
      <c r="A22" s="54" t="s">
        <v>18</v>
      </c>
      <c r="B22" s="54"/>
      <c r="C22" s="54"/>
      <c r="D22" s="54" t="s">
        <v>19</v>
      </c>
      <c r="E22" s="54"/>
      <c r="F22" s="54"/>
      <c r="G22" s="54"/>
      <c r="H22" s="54" t="s">
        <v>20</v>
      </c>
      <c r="I22" s="54"/>
      <c r="J22" s="21" t="s">
        <v>55</v>
      </c>
    </row>
    <row r="23" spans="1:10" ht="15">
      <c r="A23" s="55" t="s">
        <v>21</v>
      </c>
      <c r="B23" s="55"/>
      <c r="C23" s="55"/>
      <c r="D23" s="55"/>
      <c r="E23" s="55"/>
      <c r="F23" s="55"/>
      <c r="G23" s="15"/>
      <c r="H23" s="49">
        <v>5530.76</v>
      </c>
      <c r="I23" s="49"/>
      <c r="J23" s="22">
        <f>H23/12/148</f>
        <v>3.1141666666666667</v>
      </c>
    </row>
    <row r="24" spans="1:10" ht="15">
      <c r="A24" s="55" t="s">
        <v>22</v>
      </c>
      <c r="B24" s="55"/>
      <c r="C24" s="55"/>
      <c r="D24" s="55"/>
      <c r="E24" s="55"/>
      <c r="F24" s="55"/>
      <c r="G24" s="15"/>
      <c r="H24" s="49">
        <v>6294.9</v>
      </c>
      <c r="I24" s="49"/>
      <c r="J24" s="22">
        <f aca="true" t="shared" si="0" ref="J24:J41">H24/12/148</f>
        <v>3.5444256756756753</v>
      </c>
    </row>
    <row r="25" spans="1:10" ht="15">
      <c r="A25" s="56" t="s">
        <v>23</v>
      </c>
      <c r="B25" s="56"/>
      <c r="C25" s="56"/>
      <c r="D25" s="56"/>
      <c r="E25" s="56"/>
      <c r="F25" s="56"/>
      <c r="G25" s="15"/>
      <c r="H25" s="50">
        <v>5396.76</v>
      </c>
      <c r="I25" s="50"/>
      <c r="J25" s="22">
        <f t="shared" si="0"/>
        <v>3.0387162162162165</v>
      </c>
    </row>
    <row r="26" spans="1:10" ht="24.75" customHeight="1">
      <c r="A26" s="56" t="s">
        <v>24</v>
      </c>
      <c r="B26" s="56"/>
      <c r="C26" s="56"/>
      <c r="D26" s="56"/>
      <c r="E26" s="56"/>
      <c r="F26" s="56"/>
      <c r="G26" s="15"/>
      <c r="H26" s="49">
        <v>96.53</v>
      </c>
      <c r="I26" s="49"/>
      <c r="J26" s="22">
        <f t="shared" si="0"/>
        <v>0.054352477477477484</v>
      </c>
    </row>
    <row r="27" spans="1:10" ht="24.75" customHeight="1">
      <c r="A27" s="56" t="s">
        <v>25</v>
      </c>
      <c r="B27" s="56"/>
      <c r="C27" s="56"/>
      <c r="D27" s="56"/>
      <c r="E27" s="56"/>
      <c r="F27" s="56"/>
      <c r="G27" s="15"/>
      <c r="H27" s="49">
        <v>787.84</v>
      </c>
      <c r="I27" s="49"/>
      <c r="J27" s="22">
        <f t="shared" si="0"/>
        <v>0.4436036036036036</v>
      </c>
    </row>
    <row r="28" spans="1:10" ht="15">
      <c r="A28" s="56" t="s">
        <v>26</v>
      </c>
      <c r="B28" s="56"/>
      <c r="C28" s="56"/>
      <c r="D28" s="56"/>
      <c r="E28" s="56"/>
      <c r="F28" s="56"/>
      <c r="G28" s="15"/>
      <c r="H28" s="49">
        <v>13.79</v>
      </c>
      <c r="I28" s="49"/>
      <c r="J28" s="22">
        <f t="shared" si="0"/>
        <v>0.007764639639639639</v>
      </c>
    </row>
    <row r="29" spans="1:10" ht="15">
      <c r="A29" s="30" t="s">
        <v>48</v>
      </c>
      <c r="B29" s="30"/>
      <c r="C29" s="30"/>
      <c r="D29" s="30"/>
      <c r="E29" s="30"/>
      <c r="F29" s="30"/>
      <c r="G29" s="5"/>
      <c r="H29" s="25">
        <v>112.64</v>
      </c>
      <c r="I29" s="25"/>
      <c r="J29" s="22">
        <f t="shared" si="0"/>
        <v>0.06342342342342343</v>
      </c>
    </row>
    <row r="30" spans="1:10" ht="15">
      <c r="A30" s="55" t="s">
        <v>27</v>
      </c>
      <c r="B30" s="55"/>
      <c r="C30" s="55"/>
      <c r="D30" s="55"/>
      <c r="E30" s="55"/>
      <c r="F30" s="55"/>
      <c r="G30" s="15"/>
      <c r="H30" s="49">
        <v>608.98</v>
      </c>
      <c r="I30" s="49"/>
      <c r="J30" s="22">
        <f t="shared" si="0"/>
        <v>0.34289414414414415</v>
      </c>
    </row>
    <row r="31" spans="1:10" ht="24.75" customHeight="1">
      <c r="A31" s="55" t="s">
        <v>28</v>
      </c>
      <c r="B31" s="55"/>
      <c r="C31" s="55"/>
      <c r="D31" s="55"/>
      <c r="E31" s="55"/>
      <c r="F31" s="55"/>
      <c r="G31" s="15"/>
      <c r="H31" s="49">
        <v>1283.68</v>
      </c>
      <c r="I31" s="49"/>
      <c r="J31" s="22">
        <f t="shared" si="0"/>
        <v>0.7227927927927928</v>
      </c>
    </row>
    <row r="32" spans="1:10" ht="24.75" customHeight="1">
      <c r="A32" s="55" t="s">
        <v>29</v>
      </c>
      <c r="B32" s="55"/>
      <c r="C32" s="55"/>
      <c r="D32" s="55"/>
      <c r="E32" s="55"/>
      <c r="F32" s="55"/>
      <c r="G32" s="15"/>
      <c r="H32" s="62">
        <v>130</v>
      </c>
      <c r="I32" s="62"/>
      <c r="J32" s="22">
        <f t="shared" si="0"/>
        <v>0.0731981981981982</v>
      </c>
    </row>
    <row r="33" spans="1:10" ht="24.75" customHeight="1">
      <c r="A33" s="55" t="s">
        <v>30</v>
      </c>
      <c r="B33" s="55"/>
      <c r="C33" s="55"/>
      <c r="D33" s="55"/>
      <c r="E33" s="55"/>
      <c r="F33" s="55"/>
      <c r="G33" s="15"/>
      <c r="H33" s="50">
        <v>355.2</v>
      </c>
      <c r="I33" s="50"/>
      <c r="J33" s="22">
        <f t="shared" si="0"/>
        <v>0.19999999999999998</v>
      </c>
    </row>
    <row r="34" spans="1:10" ht="15">
      <c r="A34" s="55" t="s">
        <v>31</v>
      </c>
      <c r="B34" s="55"/>
      <c r="C34" s="55"/>
      <c r="D34" s="55"/>
      <c r="E34" s="55"/>
      <c r="F34" s="55"/>
      <c r="G34" s="15"/>
      <c r="H34" s="49">
        <v>441.36</v>
      </c>
      <c r="I34" s="49"/>
      <c r="J34" s="22">
        <f t="shared" si="0"/>
        <v>0.24851351351351353</v>
      </c>
    </row>
    <row r="35" spans="1:10" ht="15">
      <c r="A35" s="55" t="s">
        <v>32</v>
      </c>
      <c r="B35" s="55"/>
      <c r="C35" s="55"/>
      <c r="D35" s="55"/>
      <c r="E35" s="55"/>
      <c r="F35" s="55"/>
      <c r="G35" s="15"/>
      <c r="H35" s="49">
        <v>2359.69</v>
      </c>
      <c r="I35" s="49"/>
      <c r="J35" s="22">
        <f t="shared" si="0"/>
        <v>1.3286542792792795</v>
      </c>
    </row>
    <row r="36" spans="1:10" ht="15">
      <c r="A36" s="56" t="s">
        <v>33</v>
      </c>
      <c r="B36" s="56"/>
      <c r="C36" s="56"/>
      <c r="D36" s="56"/>
      <c r="E36" s="56"/>
      <c r="F36" s="56"/>
      <c r="G36" s="15"/>
      <c r="H36" s="49">
        <v>1045.45</v>
      </c>
      <c r="I36" s="49"/>
      <c r="J36" s="22">
        <f t="shared" si="0"/>
        <v>0.5886542792792793</v>
      </c>
    </row>
    <row r="37" spans="1:10" ht="15">
      <c r="A37" s="56" t="s">
        <v>34</v>
      </c>
      <c r="B37" s="56"/>
      <c r="C37" s="56"/>
      <c r="D37" s="56"/>
      <c r="E37" s="56"/>
      <c r="F37" s="56"/>
      <c r="G37" s="15"/>
      <c r="H37" s="49">
        <v>1314.24</v>
      </c>
      <c r="I37" s="49"/>
      <c r="J37" s="22">
        <f t="shared" si="0"/>
        <v>0.74</v>
      </c>
    </row>
    <row r="38" spans="1:10" ht="45" customHeight="1">
      <c r="A38" s="55" t="s">
        <v>35</v>
      </c>
      <c r="B38" s="55"/>
      <c r="C38" s="55"/>
      <c r="D38" s="55"/>
      <c r="E38" s="55"/>
      <c r="F38" s="55"/>
      <c r="G38" s="15"/>
      <c r="H38" s="49">
        <v>5668.96</v>
      </c>
      <c r="I38" s="49"/>
      <c r="J38" s="22">
        <f t="shared" si="0"/>
        <v>3.191981981981982</v>
      </c>
    </row>
    <row r="39" spans="1:10" ht="15">
      <c r="A39" s="56" t="s">
        <v>36</v>
      </c>
      <c r="B39" s="56"/>
      <c r="C39" s="56"/>
      <c r="D39" s="56"/>
      <c r="E39" s="56"/>
      <c r="F39" s="56"/>
      <c r="G39" s="15"/>
      <c r="H39" s="49">
        <v>2852.16</v>
      </c>
      <c r="I39" s="49"/>
      <c r="J39" s="22">
        <f t="shared" si="0"/>
        <v>1.6059459459459458</v>
      </c>
    </row>
    <row r="40" spans="1:10" ht="15">
      <c r="A40" s="56" t="s">
        <v>37</v>
      </c>
      <c r="B40" s="56"/>
      <c r="C40" s="56"/>
      <c r="D40" s="56"/>
      <c r="E40" s="56"/>
      <c r="F40" s="56"/>
      <c r="G40" s="15"/>
      <c r="H40" s="49">
        <v>478.33</v>
      </c>
      <c r="I40" s="49"/>
      <c r="J40" s="22">
        <f t="shared" si="0"/>
        <v>0.26932995495495493</v>
      </c>
    </row>
    <row r="41" spans="1:10" ht="15">
      <c r="A41" s="56" t="s">
        <v>38</v>
      </c>
      <c r="B41" s="56"/>
      <c r="C41" s="56"/>
      <c r="D41" s="56"/>
      <c r="E41" s="56"/>
      <c r="F41" s="56"/>
      <c r="G41" s="15"/>
      <c r="H41" s="49">
        <v>2338.47</v>
      </c>
      <c r="I41" s="49"/>
      <c r="J41" s="22">
        <f t="shared" si="0"/>
        <v>1.316706081081081</v>
      </c>
    </row>
    <row r="42" spans="1:10" ht="15">
      <c r="A42" s="57" t="s">
        <v>39</v>
      </c>
      <c r="B42" s="57"/>
      <c r="C42" s="57"/>
      <c r="D42" s="63">
        <v>22786.19</v>
      </c>
      <c r="E42" s="63"/>
      <c r="F42" s="63"/>
      <c r="G42" s="63"/>
      <c r="H42" s="63"/>
      <c r="I42" s="63"/>
      <c r="J42" s="23"/>
    </row>
    <row r="43" spans="1:11" ht="15">
      <c r="A43" s="12"/>
      <c r="B43" s="12"/>
      <c r="C43" s="12"/>
      <c r="D43" s="53"/>
      <c r="E43" s="53"/>
      <c r="F43" s="12"/>
      <c r="G43" s="12"/>
      <c r="H43" s="12"/>
      <c r="I43" s="12"/>
      <c r="J43" s="12"/>
      <c r="K43" s="12"/>
    </row>
    <row r="44" spans="1:11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5">
      <c r="A45" s="52" t="s">
        <v>40</v>
      </c>
      <c r="B45" s="52"/>
      <c r="C45" s="12"/>
      <c r="D45" s="12"/>
      <c r="E45" s="12"/>
      <c r="F45" s="12"/>
      <c r="G45" s="12"/>
      <c r="H45" s="12"/>
      <c r="I45" s="12"/>
      <c r="J45" s="12" t="s">
        <v>41</v>
      </c>
      <c r="K45" s="12"/>
    </row>
    <row r="46" spans="1:11" ht="15">
      <c r="A46" s="12" t="s">
        <v>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</row>
  </sheetData>
  <sheetProtection/>
  <mergeCells count="75">
    <mergeCell ref="A42:C42"/>
    <mergeCell ref="D42:I42"/>
    <mergeCell ref="D43:E43"/>
    <mergeCell ref="A45:B45"/>
    <mergeCell ref="A41:F41"/>
    <mergeCell ref="H41:I41"/>
    <mergeCell ref="A39:F39"/>
    <mergeCell ref="H39:I39"/>
    <mergeCell ref="A40:F40"/>
    <mergeCell ref="H40:I40"/>
    <mergeCell ref="A37:F37"/>
    <mergeCell ref="H37:I37"/>
    <mergeCell ref="A38:F38"/>
    <mergeCell ref="H38:I38"/>
    <mergeCell ref="A35:F35"/>
    <mergeCell ref="H35:I35"/>
    <mergeCell ref="A36:F36"/>
    <mergeCell ref="H36:I36"/>
    <mergeCell ref="A34:F34"/>
    <mergeCell ref="H34:I34"/>
    <mergeCell ref="A31:F31"/>
    <mergeCell ref="H31:I31"/>
    <mergeCell ref="A32:F32"/>
    <mergeCell ref="H32:I32"/>
    <mergeCell ref="A33:F33"/>
    <mergeCell ref="H33:I33"/>
    <mergeCell ref="A30:F30"/>
    <mergeCell ref="H30:I30"/>
    <mergeCell ref="A28:F28"/>
    <mergeCell ref="H28:I28"/>
    <mergeCell ref="H29:I29"/>
    <mergeCell ref="A29:F29"/>
    <mergeCell ref="A26:F26"/>
    <mergeCell ref="H26:I26"/>
    <mergeCell ref="A27:F27"/>
    <mergeCell ref="H27:I27"/>
    <mergeCell ref="A24:F24"/>
    <mergeCell ref="H24:I24"/>
    <mergeCell ref="A25:F25"/>
    <mergeCell ref="H25:I25"/>
    <mergeCell ref="J18:K18"/>
    <mergeCell ref="A23:F23"/>
    <mergeCell ref="H23:I23"/>
    <mergeCell ref="A22:C22"/>
    <mergeCell ref="D22:G22"/>
    <mergeCell ref="H22:I22"/>
    <mergeCell ref="D14:E14"/>
    <mergeCell ref="H16:I16"/>
    <mergeCell ref="A18:E18"/>
    <mergeCell ref="F18:G18"/>
    <mergeCell ref="H18:I18"/>
    <mergeCell ref="A19:E19"/>
    <mergeCell ref="F19:G19"/>
    <mergeCell ref="H19:I19"/>
    <mergeCell ref="J19:K19"/>
    <mergeCell ref="A20:E20"/>
    <mergeCell ref="F20:G20"/>
    <mergeCell ref="H20:I20"/>
    <mergeCell ref="J20:K20"/>
    <mergeCell ref="A3:K3"/>
    <mergeCell ref="A4:K4"/>
    <mergeCell ref="I7:K7"/>
    <mergeCell ref="H8:I8"/>
    <mergeCell ref="A10:E10"/>
    <mergeCell ref="F10:G10"/>
    <mergeCell ref="H10:I10"/>
    <mergeCell ref="J10:K10"/>
    <mergeCell ref="A11:E11"/>
    <mergeCell ref="F11:G11"/>
    <mergeCell ref="H11:I11"/>
    <mergeCell ref="J11:K11"/>
    <mergeCell ref="A12:E12"/>
    <mergeCell ref="F12:G12"/>
    <mergeCell ref="H12:I12"/>
    <mergeCell ref="J12:K12"/>
  </mergeCells>
  <printOptions/>
  <pageMargins left="0.5118110236220472" right="0.11811023622047245" top="0.15748031496062992" bottom="0.15748031496062992" header="0.31496062992125984" footer="0.31496062992125984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G15" sqref="G15"/>
    </sheetView>
  </sheetViews>
  <sheetFormatPr defaultColWidth="9.140625" defaultRowHeight="15"/>
  <sheetData>
    <row r="1" spans="1:11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5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5">
      <c r="A5" s="18" t="s">
        <v>3</v>
      </c>
      <c r="B5" s="18"/>
      <c r="C5" s="18"/>
      <c r="D5" s="18"/>
      <c r="E5" s="18"/>
      <c r="F5" s="16"/>
      <c r="G5" s="16"/>
      <c r="H5" s="16"/>
      <c r="I5" s="16"/>
      <c r="J5" s="16"/>
      <c r="K5" s="16"/>
    </row>
    <row r="6" spans="1:11" ht="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5">
      <c r="A7" s="17" t="s">
        <v>53</v>
      </c>
      <c r="B7" s="17"/>
      <c r="C7" s="17"/>
      <c r="D7" s="17"/>
      <c r="E7" s="17"/>
      <c r="F7" s="17" t="s">
        <v>54</v>
      </c>
      <c r="G7" s="17"/>
      <c r="H7" s="17"/>
      <c r="I7" s="68" t="s">
        <v>6</v>
      </c>
      <c r="J7" s="68"/>
      <c r="K7" s="68"/>
    </row>
    <row r="8" spans="1:11" ht="15">
      <c r="A8" s="19" t="s">
        <v>7</v>
      </c>
      <c r="B8" s="17"/>
      <c r="C8" s="17"/>
      <c r="D8" s="17"/>
      <c r="E8" s="17" t="s">
        <v>8</v>
      </c>
      <c r="F8" s="17"/>
      <c r="G8" s="17"/>
      <c r="H8" s="69">
        <v>1225.26</v>
      </c>
      <c r="I8" s="69"/>
      <c r="J8" s="17" t="s">
        <v>9</v>
      </c>
      <c r="K8" s="17"/>
    </row>
    <row r="9" spans="1:11" ht="1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5">
      <c r="A10" s="64" t="s">
        <v>10</v>
      </c>
      <c r="B10" s="64"/>
      <c r="C10" s="64"/>
      <c r="D10" s="64"/>
      <c r="E10" s="64"/>
      <c r="F10" s="70" t="s">
        <v>11</v>
      </c>
      <c r="G10" s="70"/>
      <c r="H10" s="70" t="s">
        <v>12</v>
      </c>
      <c r="I10" s="70"/>
      <c r="J10" s="70" t="s">
        <v>13</v>
      </c>
      <c r="K10" s="70"/>
    </row>
    <row r="11" spans="1:11" ht="15">
      <c r="A11" s="64" t="s">
        <v>14</v>
      </c>
      <c r="B11" s="64"/>
      <c r="C11" s="64"/>
      <c r="D11" s="64"/>
      <c r="E11" s="64"/>
      <c r="F11" s="65">
        <v>5517.6</v>
      </c>
      <c r="G11" s="65"/>
      <c r="H11" s="66">
        <v>6006.05</v>
      </c>
      <c r="I11" s="66"/>
      <c r="J11" s="66">
        <v>-488.45</v>
      </c>
      <c r="K11" s="66"/>
    </row>
    <row r="12" spans="1:11" ht="15">
      <c r="A12" s="64" t="s">
        <v>15</v>
      </c>
      <c r="B12" s="64"/>
      <c r="C12" s="64"/>
      <c r="D12" s="64"/>
      <c r="E12" s="64"/>
      <c r="F12" s="65">
        <v>5517.6</v>
      </c>
      <c r="G12" s="65"/>
      <c r="H12" s="66">
        <v>6006.05</v>
      </c>
      <c r="I12" s="66"/>
      <c r="J12" s="66">
        <v>-488.45</v>
      </c>
      <c r="K12" s="66"/>
    </row>
    <row r="13" spans="1:11" ht="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5">
      <c r="A14" s="17" t="s">
        <v>16</v>
      </c>
      <c r="B14" s="17"/>
      <c r="C14" s="17"/>
      <c r="D14" s="69">
        <v>7231.31</v>
      </c>
      <c r="E14" s="69"/>
      <c r="F14" s="17" t="s">
        <v>9</v>
      </c>
      <c r="G14" s="17"/>
      <c r="H14" s="17"/>
      <c r="I14" s="17"/>
      <c r="J14" s="17"/>
      <c r="K14" s="17"/>
    </row>
    <row r="15" spans="1:11" ht="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5">
      <c r="A16" s="19" t="s">
        <v>17</v>
      </c>
      <c r="B16" s="17"/>
      <c r="C16" s="17"/>
      <c r="D16" s="17"/>
      <c r="E16" s="17"/>
      <c r="F16" s="17"/>
      <c r="G16" s="17"/>
      <c r="H16" s="69"/>
      <c r="I16" s="69"/>
      <c r="J16" s="17"/>
      <c r="K16" s="17"/>
    </row>
    <row r="17" spans="1:11" ht="1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5">
      <c r="A18" s="64" t="s">
        <v>10</v>
      </c>
      <c r="B18" s="64"/>
      <c r="C18" s="64"/>
      <c r="D18" s="64"/>
      <c r="E18" s="64"/>
      <c r="F18" s="70" t="s">
        <v>11</v>
      </c>
      <c r="G18" s="70"/>
      <c r="H18" s="70" t="s">
        <v>12</v>
      </c>
      <c r="I18" s="70"/>
      <c r="J18" s="70" t="s">
        <v>13</v>
      </c>
      <c r="K18" s="70"/>
    </row>
    <row r="19" spans="1:11" ht="15">
      <c r="A19" s="64" t="s">
        <v>14</v>
      </c>
      <c r="B19" s="64"/>
      <c r="C19" s="64"/>
      <c r="D19" s="64"/>
      <c r="E19" s="64"/>
      <c r="F19" s="66">
        <v>22518.37</v>
      </c>
      <c r="G19" s="66"/>
      <c r="H19" s="66">
        <v>24808.79</v>
      </c>
      <c r="I19" s="66"/>
      <c r="J19" s="66">
        <v>-2290.42</v>
      </c>
      <c r="K19" s="66"/>
    </row>
    <row r="20" spans="1:11" ht="15">
      <c r="A20" s="64" t="s">
        <v>15</v>
      </c>
      <c r="B20" s="64"/>
      <c r="C20" s="64"/>
      <c r="D20" s="64"/>
      <c r="E20" s="64"/>
      <c r="F20" s="66">
        <v>22518.37</v>
      </c>
      <c r="G20" s="66"/>
      <c r="H20" s="66">
        <v>24808.79</v>
      </c>
      <c r="I20" s="66"/>
      <c r="J20" s="66">
        <v>-2290.42</v>
      </c>
      <c r="K20" s="66"/>
    </row>
    <row r="21" spans="1:11" ht="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0" ht="30">
      <c r="A22" s="70" t="s">
        <v>18</v>
      </c>
      <c r="B22" s="70"/>
      <c r="C22" s="70"/>
      <c r="D22" s="70" t="s">
        <v>19</v>
      </c>
      <c r="E22" s="70"/>
      <c r="F22" s="70"/>
      <c r="G22" s="70"/>
      <c r="H22" s="70" t="s">
        <v>20</v>
      </c>
      <c r="I22" s="70"/>
      <c r="J22" s="21" t="s">
        <v>55</v>
      </c>
    </row>
    <row r="23" spans="1:10" ht="15">
      <c r="A23" s="71" t="s">
        <v>21</v>
      </c>
      <c r="B23" s="71"/>
      <c r="C23" s="71"/>
      <c r="D23" s="71"/>
      <c r="E23" s="71"/>
      <c r="F23" s="71"/>
      <c r="G23" s="20"/>
      <c r="H23" s="66">
        <v>6158.59</v>
      </c>
      <c r="I23" s="66"/>
      <c r="J23" s="22">
        <f>H23/12/164.8</f>
        <v>3.1141737459546923</v>
      </c>
    </row>
    <row r="24" spans="1:10" ht="15">
      <c r="A24" s="71" t="s">
        <v>22</v>
      </c>
      <c r="B24" s="71"/>
      <c r="C24" s="71"/>
      <c r="D24" s="71"/>
      <c r="E24" s="71"/>
      <c r="F24" s="71"/>
      <c r="G24" s="20"/>
      <c r="H24" s="66">
        <v>5599.98</v>
      </c>
      <c r="I24" s="66"/>
      <c r="J24" s="22">
        <f aca="true" t="shared" si="0" ref="J24:J41">H24/12/164.8</f>
        <v>2.831705097087378</v>
      </c>
    </row>
    <row r="25" spans="1:10" ht="15">
      <c r="A25" s="72" t="s">
        <v>23</v>
      </c>
      <c r="B25" s="72"/>
      <c r="C25" s="72"/>
      <c r="D25" s="72"/>
      <c r="E25" s="72"/>
      <c r="F25" s="72"/>
      <c r="G25" s="20"/>
      <c r="H25" s="66">
        <v>4699.98</v>
      </c>
      <c r="I25" s="66"/>
      <c r="J25" s="22">
        <f t="shared" si="0"/>
        <v>2.3766080097087374</v>
      </c>
    </row>
    <row r="26" spans="1:10" ht="24.75" customHeight="1">
      <c r="A26" s="72" t="s">
        <v>24</v>
      </c>
      <c r="B26" s="72"/>
      <c r="C26" s="72"/>
      <c r="D26" s="72"/>
      <c r="E26" s="72"/>
      <c r="F26" s="72"/>
      <c r="G26" s="20"/>
      <c r="H26" s="66">
        <v>96.74</v>
      </c>
      <c r="I26" s="66"/>
      <c r="J26" s="22">
        <f t="shared" si="0"/>
        <v>0.04891788025889967</v>
      </c>
    </row>
    <row r="27" spans="1:10" ht="24.75" customHeight="1">
      <c r="A27" s="72" t="s">
        <v>25</v>
      </c>
      <c r="B27" s="72"/>
      <c r="C27" s="72"/>
      <c r="D27" s="72"/>
      <c r="E27" s="72"/>
      <c r="F27" s="72"/>
      <c r="G27" s="20"/>
      <c r="H27" s="66">
        <v>789.44</v>
      </c>
      <c r="I27" s="66"/>
      <c r="J27" s="22">
        <f t="shared" si="0"/>
        <v>0.39919093851132686</v>
      </c>
    </row>
    <row r="28" spans="1:10" ht="15">
      <c r="A28" s="72" t="s">
        <v>26</v>
      </c>
      <c r="B28" s="72"/>
      <c r="C28" s="72"/>
      <c r="D28" s="72"/>
      <c r="E28" s="72"/>
      <c r="F28" s="72"/>
      <c r="G28" s="20"/>
      <c r="H28" s="66">
        <v>13.82</v>
      </c>
      <c r="I28" s="66"/>
      <c r="J28" s="22">
        <f t="shared" si="0"/>
        <v>0.006988268608414239</v>
      </c>
    </row>
    <row r="29" spans="1:10" ht="15">
      <c r="A29" s="30" t="s">
        <v>48</v>
      </c>
      <c r="B29" s="30"/>
      <c r="C29" s="30"/>
      <c r="D29" s="30"/>
      <c r="E29" s="30"/>
      <c r="F29" s="30"/>
      <c r="G29" s="5"/>
      <c r="H29" s="25">
        <v>112.8</v>
      </c>
      <c r="I29" s="25"/>
      <c r="J29" s="22">
        <f t="shared" si="0"/>
        <v>0.057038834951456306</v>
      </c>
    </row>
    <row r="30" spans="1:10" ht="15">
      <c r="A30" s="71" t="s">
        <v>27</v>
      </c>
      <c r="B30" s="71"/>
      <c r="C30" s="71"/>
      <c r="D30" s="71"/>
      <c r="E30" s="71"/>
      <c r="F30" s="71"/>
      <c r="G30" s="20"/>
      <c r="H30" s="66">
        <v>635.56</v>
      </c>
      <c r="I30" s="66"/>
      <c r="J30" s="22">
        <f t="shared" si="0"/>
        <v>0.32137944983818767</v>
      </c>
    </row>
    <row r="31" spans="1:10" ht="24.75" customHeight="1">
      <c r="A31" s="71" t="s">
        <v>28</v>
      </c>
      <c r="B31" s="71"/>
      <c r="C31" s="71"/>
      <c r="D31" s="71"/>
      <c r="E31" s="71"/>
      <c r="F31" s="71"/>
      <c r="G31" s="20"/>
      <c r="H31" s="66">
        <v>1286.32</v>
      </c>
      <c r="I31" s="66"/>
      <c r="J31" s="22">
        <f t="shared" si="0"/>
        <v>0.6504449838187701</v>
      </c>
    </row>
    <row r="32" spans="1:10" ht="24.75" customHeight="1">
      <c r="A32" s="71" t="s">
        <v>29</v>
      </c>
      <c r="B32" s="71"/>
      <c r="C32" s="71"/>
      <c r="D32" s="71"/>
      <c r="E32" s="71"/>
      <c r="F32" s="71"/>
      <c r="G32" s="20"/>
      <c r="H32" s="66">
        <v>130.32</v>
      </c>
      <c r="I32" s="66"/>
      <c r="J32" s="22">
        <f t="shared" si="0"/>
        <v>0.06589805825242717</v>
      </c>
    </row>
    <row r="33" spans="1:10" ht="24.75" customHeight="1">
      <c r="A33" s="71" t="s">
        <v>30</v>
      </c>
      <c r="B33" s="71"/>
      <c r="C33" s="71"/>
      <c r="D33" s="71"/>
      <c r="E33" s="71"/>
      <c r="F33" s="71"/>
      <c r="G33" s="20"/>
      <c r="H33" s="66">
        <v>355.92</v>
      </c>
      <c r="I33" s="66"/>
      <c r="J33" s="22">
        <f t="shared" si="0"/>
        <v>0.1799757281553398</v>
      </c>
    </row>
    <row r="34" spans="1:10" ht="24.75" customHeight="1">
      <c r="A34" s="71" t="s">
        <v>31</v>
      </c>
      <c r="B34" s="71"/>
      <c r="C34" s="71"/>
      <c r="D34" s="71"/>
      <c r="E34" s="71"/>
      <c r="F34" s="71"/>
      <c r="G34" s="20"/>
      <c r="H34" s="66">
        <v>442.32</v>
      </c>
      <c r="I34" s="66"/>
      <c r="J34" s="22">
        <f t="shared" si="0"/>
        <v>0.2236650485436893</v>
      </c>
    </row>
    <row r="35" spans="1:10" ht="15">
      <c r="A35" s="71" t="s">
        <v>32</v>
      </c>
      <c r="B35" s="71"/>
      <c r="C35" s="71"/>
      <c r="D35" s="71"/>
      <c r="E35" s="71"/>
      <c r="F35" s="71"/>
      <c r="G35" s="20"/>
      <c r="H35" s="66">
        <v>2627.53</v>
      </c>
      <c r="I35" s="66"/>
      <c r="J35" s="22">
        <f t="shared" si="0"/>
        <v>1.3286458333333333</v>
      </c>
    </row>
    <row r="36" spans="1:10" ht="15">
      <c r="A36" s="72" t="s">
        <v>33</v>
      </c>
      <c r="B36" s="72"/>
      <c r="C36" s="72"/>
      <c r="D36" s="72"/>
      <c r="E36" s="72"/>
      <c r="F36" s="72"/>
      <c r="G36" s="20"/>
      <c r="H36" s="66">
        <v>1164.09</v>
      </c>
      <c r="I36" s="66"/>
      <c r="J36" s="22">
        <f t="shared" si="0"/>
        <v>0.5886377427184465</v>
      </c>
    </row>
    <row r="37" spans="1:10" ht="15">
      <c r="A37" s="72" t="s">
        <v>34</v>
      </c>
      <c r="B37" s="72"/>
      <c r="C37" s="72"/>
      <c r="D37" s="72"/>
      <c r="E37" s="72"/>
      <c r="F37" s="72"/>
      <c r="G37" s="20"/>
      <c r="H37" s="66">
        <v>1463.44</v>
      </c>
      <c r="I37" s="66"/>
      <c r="J37" s="22">
        <f t="shared" si="0"/>
        <v>0.7400080906148867</v>
      </c>
    </row>
    <row r="38" spans="1:10" ht="45" customHeight="1">
      <c r="A38" s="71" t="s">
        <v>35</v>
      </c>
      <c r="B38" s="71"/>
      <c r="C38" s="71"/>
      <c r="D38" s="71"/>
      <c r="E38" s="71"/>
      <c r="F38" s="71"/>
      <c r="G38" s="20"/>
      <c r="H38" s="66">
        <v>6312.45</v>
      </c>
      <c r="I38" s="66"/>
      <c r="J38" s="22">
        <f t="shared" si="0"/>
        <v>3.1919751213592233</v>
      </c>
    </row>
    <row r="39" spans="1:10" ht="15">
      <c r="A39" s="72" t="s">
        <v>36</v>
      </c>
      <c r="B39" s="72"/>
      <c r="C39" s="72"/>
      <c r="D39" s="72"/>
      <c r="E39" s="72"/>
      <c r="F39" s="72"/>
      <c r="G39" s="20"/>
      <c r="H39" s="66">
        <v>3175.91</v>
      </c>
      <c r="I39" s="66"/>
      <c r="J39" s="22">
        <f t="shared" si="0"/>
        <v>1.605941545307443</v>
      </c>
    </row>
    <row r="40" spans="1:10" ht="15">
      <c r="A40" s="72" t="s">
        <v>37</v>
      </c>
      <c r="B40" s="72"/>
      <c r="C40" s="72"/>
      <c r="D40" s="72"/>
      <c r="E40" s="72"/>
      <c r="F40" s="72"/>
      <c r="G40" s="20"/>
      <c r="H40" s="66">
        <v>532.63</v>
      </c>
      <c r="I40" s="66"/>
      <c r="J40" s="22">
        <f t="shared" si="0"/>
        <v>0.2693315129449838</v>
      </c>
    </row>
    <row r="41" spans="1:10" ht="15">
      <c r="A41" s="72" t="s">
        <v>38</v>
      </c>
      <c r="B41" s="72"/>
      <c r="C41" s="72"/>
      <c r="D41" s="72"/>
      <c r="E41" s="72"/>
      <c r="F41" s="72"/>
      <c r="G41" s="20"/>
      <c r="H41" s="66">
        <v>2603.91</v>
      </c>
      <c r="I41" s="66"/>
      <c r="J41" s="22">
        <f t="shared" si="0"/>
        <v>1.3167020631067958</v>
      </c>
    </row>
    <row r="42" spans="1:10" ht="15">
      <c r="A42" s="73" t="s">
        <v>39</v>
      </c>
      <c r="B42" s="73"/>
      <c r="C42" s="73"/>
      <c r="D42" s="74">
        <v>23661.79</v>
      </c>
      <c r="E42" s="74"/>
      <c r="F42" s="74"/>
      <c r="G42" s="74"/>
      <c r="H42" s="74"/>
      <c r="I42" s="74"/>
      <c r="J42" s="23"/>
    </row>
    <row r="43" spans="1:11" ht="15">
      <c r="A43" s="17"/>
      <c r="B43" s="17"/>
      <c r="C43" s="17"/>
      <c r="D43" s="69"/>
      <c r="E43" s="69"/>
      <c r="F43" s="17"/>
      <c r="G43" s="17"/>
      <c r="H43" s="17"/>
      <c r="I43" s="17"/>
      <c r="J43" s="17"/>
      <c r="K43" s="17"/>
    </row>
    <row r="44" spans="1:11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15">
      <c r="A45" s="68" t="s">
        <v>40</v>
      </c>
      <c r="B45" s="68"/>
      <c r="C45" s="17"/>
      <c r="D45" s="17"/>
      <c r="E45" s="17"/>
      <c r="F45" s="17"/>
      <c r="G45" s="17"/>
      <c r="H45" s="17"/>
      <c r="I45" s="17"/>
      <c r="J45" s="17" t="s">
        <v>41</v>
      </c>
      <c r="K45" s="17"/>
    </row>
    <row r="46" spans="1:11" ht="15">
      <c r="A46" s="17" t="s">
        <v>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75">
    <mergeCell ref="A42:C42"/>
    <mergeCell ref="D42:I42"/>
    <mergeCell ref="D43:E43"/>
    <mergeCell ref="A45:B45"/>
    <mergeCell ref="A41:F41"/>
    <mergeCell ref="H41:I41"/>
    <mergeCell ref="A39:F39"/>
    <mergeCell ref="H39:I39"/>
    <mergeCell ref="A40:F40"/>
    <mergeCell ref="H40:I40"/>
    <mergeCell ref="A37:F37"/>
    <mergeCell ref="H37:I37"/>
    <mergeCell ref="A38:F38"/>
    <mergeCell ref="H38:I38"/>
    <mergeCell ref="A35:F35"/>
    <mergeCell ref="H35:I35"/>
    <mergeCell ref="A36:F36"/>
    <mergeCell ref="H36:I36"/>
    <mergeCell ref="A34:F34"/>
    <mergeCell ref="H34:I34"/>
    <mergeCell ref="A31:F31"/>
    <mergeCell ref="H31:I31"/>
    <mergeCell ref="A32:F32"/>
    <mergeCell ref="H32:I32"/>
    <mergeCell ref="A33:F33"/>
    <mergeCell ref="H33:I33"/>
    <mergeCell ref="A30:F30"/>
    <mergeCell ref="H30:I30"/>
    <mergeCell ref="A28:F28"/>
    <mergeCell ref="H28:I28"/>
    <mergeCell ref="H29:I29"/>
    <mergeCell ref="A29:F29"/>
    <mergeCell ref="A26:F26"/>
    <mergeCell ref="H26:I26"/>
    <mergeCell ref="A27:F27"/>
    <mergeCell ref="H27:I27"/>
    <mergeCell ref="A24:F24"/>
    <mergeCell ref="H24:I24"/>
    <mergeCell ref="A25:F25"/>
    <mergeCell ref="H25:I25"/>
    <mergeCell ref="J18:K18"/>
    <mergeCell ref="A23:F23"/>
    <mergeCell ref="H23:I23"/>
    <mergeCell ref="A22:C22"/>
    <mergeCell ref="D22:G22"/>
    <mergeCell ref="H22:I22"/>
    <mergeCell ref="D14:E14"/>
    <mergeCell ref="H16:I16"/>
    <mergeCell ref="A18:E18"/>
    <mergeCell ref="F18:G18"/>
    <mergeCell ref="H18:I18"/>
    <mergeCell ref="A19:E19"/>
    <mergeCell ref="F19:G19"/>
    <mergeCell ref="H19:I19"/>
    <mergeCell ref="J19:K19"/>
    <mergeCell ref="A20:E20"/>
    <mergeCell ref="F20:G20"/>
    <mergeCell ref="H20:I20"/>
    <mergeCell ref="J20:K20"/>
    <mergeCell ref="A3:K3"/>
    <mergeCell ref="A4:K4"/>
    <mergeCell ref="I7:K7"/>
    <mergeCell ref="H8:I8"/>
    <mergeCell ref="A10:E10"/>
    <mergeCell ref="F10:G10"/>
    <mergeCell ref="H10:I10"/>
    <mergeCell ref="J10:K10"/>
    <mergeCell ref="A11:E11"/>
    <mergeCell ref="F11:G11"/>
    <mergeCell ref="H11:I11"/>
    <mergeCell ref="J11:K11"/>
    <mergeCell ref="A12:E12"/>
    <mergeCell ref="F12:G12"/>
    <mergeCell ref="H12:I12"/>
    <mergeCell ref="J12:K12"/>
  </mergeCells>
  <printOptions/>
  <pageMargins left="0.5118110236220472" right="0.11811023622047245" top="0.15748031496062992" bottom="0.15748031496062992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2014-04-22T12:03:11Z</dcterms:modified>
  <cp:category/>
  <cp:version/>
  <cp:contentType/>
  <cp:contentStatus/>
</cp:coreProperties>
</file>