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енинградская 2" sheetId="1" r:id="rId1"/>
    <sheet name="Ленинградская 4" sheetId="2" r:id="rId2"/>
    <sheet name="Ленинградская 6" sheetId="3" r:id="rId3"/>
    <sheet name="Ленинградская 22" sheetId="4" r:id="rId4"/>
  </sheets>
  <definedNames/>
  <calcPr fullCalcOnLoad="1"/>
</workbook>
</file>

<file path=xl/sharedStrings.xml><?xml version="1.0" encoding="utf-8"?>
<sst xmlns="http://schemas.openxmlformats.org/spreadsheetml/2006/main" count="369" uniqueCount="133">
  <si>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</si>
  <si>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</si>
  <si>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</si>
  <si>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</si>
  <si>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ЛЕНИНГРАДСКАЯ УЛ, д.2</t>
  </si>
  <si>
    <t>Площадь дома: 3 171,6 кв.м.</t>
  </si>
  <si>
    <t>Количество квартир: 60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</si>
  <si>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</si>
  <si>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</si>
  <si>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</si>
  <si>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</si>
  <si>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</si>
  <si>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</si>
  <si>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</si>
  <si>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</si>
  <si>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</si>
  <si>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Статья расхода</t>
  </si>
  <si>
    <t>Содержание работ</t>
  </si>
  <si>
    <t>Ед.изм.</t>
  </si>
  <si>
    <t>Объем</t>
  </si>
  <si>
    <t>Сумма затрат, руб.</t>
  </si>
  <si>
    <t>КАПИТАЛЬНЫЙ РЕМОНТ</t>
  </si>
  <si>
    <t>Замена сетей холодного и горячего водоснабжения</t>
  </si>
  <si>
    <t>Разработка проектной документации и реконструкции индивидуального теплового пункта</t>
  </si>
  <si>
    <t>ИТОГО</t>
  </si>
  <si>
    <t>Финансовый результат</t>
  </si>
  <si>
    <t>Содержание и ремонт</t>
  </si>
  <si>
    <t>САНИТАРНОЕ СОДЕРЖАНИЕ И БЛАГОУСТРОЙСТВО</t>
  </si>
  <si>
    <t>Уборка помещений общего пользования</t>
  </si>
  <si>
    <t xml:space="preserve">Влажное подметание лестничных площадок и маршей 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</si>
  <si>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</si>
  <si>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</si>
  <si>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>Мытье лестничных площадок и маршей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</si>
  <si>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</si>
  <si>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</si>
  <si>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</si>
  <si>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</si>
  <si>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</si>
  <si>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</si>
  <si>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</si>
  <si>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</si>
  <si>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</si>
  <si>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</si>
  <si>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</si>
  <si>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Дезинсекция и дератизация</t>
  </si>
  <si>
    <t>Дезинсекция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</si>
  <si>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</si>
  <si>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</si>
  <si>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</si>
  <si>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</si>
  <si>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</si>
  <si>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>Общие мероприятия по сезонной эксплуатации</t>
  </si>
  <si>
    <t>Очистка чердачных помещений</t>
  </si>
  <si>
    <t>Ремонт уборочной техники, инвентаря</t>
  </si>
  <si>
    <t>Ремонт отдельных участков стыков и швов наружных стен</t>
  </si>
  <si>
    <t>ИНЖЕНЕРНОЕ ОБОРУДОВАНИЕ:ОБЩИЕ МЕРОПРИЯТИЯ</t>
  </si>
  <si>
    <t>ИНЖЕНЕРНОЕ ОБОРУДОВАНИЕ:ЭЛЕКТРООБОРУДОВАНИЕ</t>
  </si>
  <si>
    <t>Замена элементов системы внутридомового об-ия (лампы, розетки, выключатели, реле, автоматы и т.д)</t>
  </si>
  <si>
    <t>Вставка плавкая</t>
  </si>
  <si>
    <t>Замена выключателей</t>
  </si>
  <si>
    <t>Замена ламп люминесцентных</t>
  </si>
  <si>
    <t>Замена ламп накаливания</t>
  </si>
  <si>
    <t>Замена светильников</t>
  </si>
  <si>
    <t>Замена стартеров</t>
  </si>
  <si>
    <t>Замена светильников с лампами накаливания</t>
  </si>
  <si>
    <t>Ремонт эл/проводки</t>
  </si>
  <si>
    <t>Техническое обслуживание Системы электроснабжения</t>
  </si>
  <si>
    <t>Планово предупредительные ремонты системы электроснабжения</t>
  </si>
  <si>
    <t>ИНЖЕНЕРНОЕ ОБОРУДОВАНИЕ:СИСТЕМА ТЕПЛОСНАБЖЕНИЯ</t>
  </si>
  <si>
    <t>Текущий ремонты Системы теплоснабжения</t>
  </si>
  <si>
    <t>Демонтаж радиатора</t>
  </si>
  <si>
    <t xml:space="preserve">Ликвидация воздушных пробок в стояках </t>
  </si>
  <si>
    <t>Промывка, опрессовка тепловой системы</t>
  </si>
  <si>
    <t>Ремонт отдельных участков трубопровода</t>
  </si>
  <si>
    <t>Уплотнение сгона</t>
  </si>
  <si>
    <t>Услуги по планово-профилактическому обслуживанию теплопункта</t>
  </si>
  <si>
    <t xml:space="preserve">Установка автоматики </t>
  </si>
  <si>
    <t>Закрытие вентиля в подвале</t>
  </si>
  <si>
    <t xml:space="preserve">ИНЖЕНЕРНОЕ ОБОРУДОВАНИЕ:СИСТЕМА ВОДООТВЕДЕНИЯ </t>
  </si>
  <si>
    <t>Прочистка отдельных участков внутридомовых систем канализации (подвал)</t>
  </si>
  <si>
    <t>ИНЖЕНЕРНОЕ ОБОРУДОВАНИЕ:СИСТЕМА ГОРЯЧЕГО ВОДОСНАБЖЕНИЯ</t>
  </si>
  <si>
    <t>Ликвидация воздушных пробок в стояках и приборах отопления</t>
  </si>
  <si>
    <t>Замена вентиля</t>
  </si>
  <si>
    <t>Прочистка врезки</t>
  </si>
  <si>
    <t>Ремонт водопроводных труб ГВС</t>
  </si>
  <si>
    <t>Ремонт трубы ГВС</t>
  </si>
  <si>
    <t>набивка сальника</t>
  </si>
  <si>
    <t>перемотали сгон, набили сальник</t>
  </si>
  <si>
    <t>ИНЖЕНЕРНОЕ ОБОРУДОВАНИЕ:СИСТЕМА ХОЛОДНОГО ВОДОСНАБЖЕНИЯ</t>
  </si>
  <si>
    <t xml:space="preserve">ИНЖЕНЕРНОЕ ОБОРУДОВАНИЕ:СИСТЕМА ГОРЯЧЕГО И ХОЛОДНОГО ВОДОСНАБЖЕНИЯ </t>
  </si>
  <si>
    <t>Проверка, регулировка, замена запорной арматуры</t>
  </si>
  <si>
    <t>Осмотр батарей, трубопроводов, подтяжка сальников</t>
  </si>
  <si>
    <t>СТРОИТЕЛЬНЫЕ КОНСТРУКЦИИ И ИХ ЭЛЕМЕНТЫ</t>
  </si>
  <si>
    <t>Замена стекла</t>
  </si>
  <si>
    <t>Ремонт отдельных участков или элементов дверных полотен</t>
  </si>
  <si>
    <t>Снятие и установка асбестоцементных плит обшивки штробы</t>
  </si>
  <si>
    <t>Техническое обслуживание и осмотры строительных конструкций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</si>
  <si>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</si>
  <si>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</si>
  <si>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</si>
  <si>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</si>
  <si>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</si>
  <si>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</si>
  <si>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</si>
  <si>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Директор</t>
  </si>
  <si>
    <t>А.И.Колотов</t>
  </si>
  <si>
    <t>Адрес: ЛЕНИНГРАДСКАЯ УЛ, д.4</t>
  </si>
  <si>
    <t>Площадь дома: 3 723,82 кв.м.</t>
  </si>
  <si>
    <t>Очистка подвальных помещений</t>
  </si>
  <si>
    <t>Замена патронов</t>
  </si>
  <si>
    <t>Демонтаж радиатора, установка запорной арматуры</t>
  </si>
  <si>
    <t>Замена сгона</t>
  </si>
  <si>
    <t>ИНЖЕНЕРНОЕ ОБОРУДОВАНИЕ:СИСТЕМА ХОЗЯЙСТВЕННО-БЫТОВОЙ КАНАЛИЗАЦИИ</t>
  </si>
  <si>
    <t>Смена трубопровода КНС из ПВХ 50мм</t>
  </si>
  <si>
    <t>Адрес: ЛЕНИНГРАДСКАЯ УЛ, д.6</t>
  </si>
  <si>
    <t>Площадь дома: 6 239,7 кв.м.</t>
  </si>
  <si>
    <t>Количество квартир: 120</t>
  </si>
  <si>
    <t>Осмотр</t>
  </si>
  <si>
    <t>Замена плафонов</t>
  </si>
  <si>
    <t>устранение аварии</t>
  </si>
  <si>
    <t>устранение течи</t>
  </si>
  <si>
    <t>Замена полотенцесушителя</t>
  </si>
  <si>
    <t>смена подмотки</t>
  </si>
  <si>
    <t>Ремонт козырьков</t>
  </si>
  <si>
    <t>Ремонт кровель</t>
  </si>
  <si>
    <t>Укрепление оконных и дверных коробок</t>
  </si>
  <si>
    <t>Адрес: ЛЕНИНГРАДСКАЯ УЛ, д.22</t>
  </si>
  <si>
    <t>Площадь дома: 269,54 кв.м.</t>
  </si>
  <si>
    <t>Количество квартир: 5</t>
  </si>
  <si>
    <t>Установили хомут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</si>
  <si>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</si>
  <si>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Замена участков трубопроводов  и др об-ия (регуляторы, насосы и тд)</t>
  </si>
  <si>
    <t>замена хомута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</si>
</sst>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right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1" xfId="54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3" fillId="33" borderId="12" xfId="52" applyFont="1" applyFill="1" applyBorder="1" applyAlignment="1">
      <alignment horizontal="left" wrapText="1"/>
      <protection/>
    </xf>
    <xf numFmtId="2" fontId="3" fillId="0" borderId="10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2" fontId="4" fillId="0" borderId="11" xfId="52" applyNumberFormat="1" applyFont="1" applyBorder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0" fontId="4" fillId="33" borderId="10" xfId="52" applyFont="1" applyFill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1" fontId="3" fillId="0" borderId="10" xfId="52" applyNumberFormat="1" applyFont="1" applyBorder="1" applyAlignment="1">
      <alignment horizontal="right"/>
      <protection/>
    </xf>
    <xf numFmtId="164" fontId="3" fillId="0" borderId="10" xfId="52" applyNumberFormat="1" applyFont="1" applyBorder="1" applyAlignment="1">
      <alignment horizontal="right"/>
      <protection/>
    </xf>
    <xf numFmtId="0" fontId="3" fillId="33" borderId="13" xfId="52" applyFont="1" applyFill="1" applyBorder="1" applyAlignment="1">
      <alignment horizontal="left" wrapText="1"/>
      <protection/>
    </xf>
    <xf numFmtId="2" fontId="3" fillId="0" borderId="12" xfId="52" applyNumberFormat="1" applyFont="1" applyBorder="1" applyAlignment="1">
      <alignment horizontal="right"/>
      <protection/>
    </xf>
    <xf numFmtId="2" fontId="3" fillId="0" borderId="11" xfId="52" applyNumberFormat="1" applyFont="1" applyBorder="1" applyAlignment="1">
      <alignment horizontal="right"/>
      <protection/>
    </xf>
    <xf numFmtId="0" fontId="3" fillId="0" borderId="10" xfId="52" applyFont="1" applyBorder="1" applyAlignment="1">
      <alignment/>
      <protection/>
    </xf>
    <xf numFmtId="0" fontId="3" fillId="0" borderId="10" xfId="52" applyFont="1" applyBorder="1" applyAlignment="1">
      <alignment horizontal="center"/>
      <protection/>
    </xf>
    <xf numFmtId="1" fontId="4" fillId="0" borderId="11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2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3" fillId="33" borderId="12" xfId="53" applyFont="1" applyFill="1" applyBorder="1" applyAlignment="1">
      <alignment horizontal="left" wrapText="1"/>
      <protection/>
    </xf>
    <xf numFmtId="2" fontId="3" fillId="0" borderId="10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2" fontId="4" fillId="0" borderId="11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164" fontId="3" fillId="0" borderId="10" xfId="53" applyNumberFormat="1" applyFont="1" applyBorder="1" applyAlignment="1">
      <alignment horizontal="right"/>
      <protection/>
    </xf>
    <xf numFmtId="0" fontId="4" fillId="33" borderId="10" xfId="53" applyFont="1" applyFill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/>
      <protection/>
    </xf>
    <xf numFmtId="1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/>
      <protection/>
    </xf>
    <xf numFmtId="0" fontId="4" fillId="0" borderId="0" xfId="53" applyFont="1" applyAlignment="1">
      <alignment horizontal="center"/>
      <protection/>
    </xf>
    <xf numFmtId="2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/>
      <protection/>
    </xf>
    <xf numFmtId="0" fontId="3" fillId="33" borderId="12" xfId="54" applyFont="1" applyFill="1" applyBorder="1" applyAlignment="1">
      <alignment horizontal="left" wrapText="1"/>
      <protection/>
    </xf>
    <xf numFmtId="164" fontId="3" fillId="0" borderId="10" xfId="54" applyNumberFormat="1" applyFont="1" applyBorder="1" applyAlignment="1">
      <alignment horizontal="right"/>
      <protection/>
    </xf>
    <xf numFmtId="2" fontId="3" fillId="0" borderId="10" xfId="54" applyNumberFormat="1" applyFont="1" applyBorder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0" fontId="6" fillId="0" borderId="12" xfId="54" applyFont="1" applyBorder="1" applyAlignment="1">
      <alignment/>
      <protection/>
    </xf>
    <xf numFmtId="2" fontId="4" fillId="0" borderId="11" xfId="54" applyNumberFormat="1" applyFont="1" applyBorder="1" applyAlignment="1">
      <alignment horizontal="right"/>
      <protection/>
    </xf>
    <xf numFmtId="0" fontId="4" fillId="33" borderId="10" xfId="54" applyFont="1" applyFill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1" fontId="3" fillId="0" borderId="10" xfId="54" applyNumberFormat="1" applyFont="1" applyBorder="1" applyAlignment="1">
      <alignment horizontal="right"/>
      <protection/>
    </xf>
    <xf numFmtId="0" fontId="3" fillId="33" borderId="12" xfId="54" applyFont="1" applyFill="1" applyBorder="1" applyAlignment="1">
      <alignment horizontal="right" wrapText="1"/>
      <protection/>
    </xf>
    <xf numFmtId="0" fontId="3" fillId="33" borderId="13" xfId="54" applyFont="1" applyFill="1" applyBorder="1" applyAlignment="1">
      <alignment horizontal="right" wrapText="1"/>
      <protection/>
    </xf>
    <xf numFmtId="0" fontId="3" fillId="33" borderId="11" xfId="54" applyFont="1" applyFill="1" applyBorder="1" applyAlignment="1">
      <alignment horizontal="right" wrapText="1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3" fillId="33" borderId="10" xfId="52" applyFont="1" applyFill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A101" sqref="A101:F101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24" t="s">
        <v>6</v>
      </c>
      <c r="J7" s="24"/>
      <c r="K7" s="24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3">
        <v>390610.69</v>
      </c>
      <c r="I8" s="23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37" t="s">
        <v>10</v>
      </c>
      <c r="B10" s="37"/>
      <c r="C10" s="37"/>
      <c r="D10" s="37"/>
      <c r="E10" s="37"/>
      <c r="F10" s="38" t="s">
        <v>11</v>
      </c>
      <c r="G10" s="38"/>
      <c r="H10" s="38" t="s">
        <v>12</v>
      </c>
      <c r="I10" s="38"/>
      <c r="J10" s="38" t="s">
        <v>13</v>
      </c>
      <c r="K10" s="38"/>
    </row>
    <row r="11" spans="1:11" ht="15">
      <c r="A11" s="37" t="s">
        <v>14</v>
      </c>
      <c r="B11" s="37"/>
      <c r="C11" s="37"/>
      <c r="D11" s="37"/>
      <c r="E11" s="37"/>
      <c r="F11" s="26">
        <v>188431.72</v>
      </c>
      <c r="G11" s="26"/>
      <c r="H11" s="26">
        <v>189617.35</v>
      </c>
      <c r="I11" s="26"/>
      <c r="J11" s="26">
        <v>-1185.63</v>
      </c>
      <c r="K11" s="26"/>
    </row>
    <row r="12" spans="1:11" ht="15">
      <c r="A12" s="37" t="s">
        <v>15</v>
      </c>
      <c r="B12" s="37"/>
      <c r="C12" s="37"/>
      <c r="D12" s="37"/>
      <c r="E12" s="37"/>
      <c r="F12" s="26">
        <v>188431.72</v>
      </c>
      <c r="G12" s="26"/>
      <c r="H12" s="26">
        <v>189617.35</v>
      </c>
      <c r="I12" s="26"/>
      <c r="J12" s="26">
        <v>-1185.63</v>
      </c>
      <c r="K12" s="26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38" t="s">
        <v>16</v>
      </c>
      <c r="B14" s="38"/>
      <c r="C14" s="38"/>
      <c r="D14" s="38" t="s">
        <v>17</v>
      </c>
      <c r="E14" s="38"/>
      <c r="F14" s="38"/>
      <c r="G14" s="38"/>
      <c r="H14" s="5" t="s">
        <v>18</v>
      </c>
      <c r="I14" s="5" t="s">
        <v>19</v>
      </c>
      <c r="J14" s="38" t="s">
        <v>20</v>
      </c>
      <c r="K14" s="38"/>
    </row>
    <row r="15" spans="1:11" ht="15">
      <c r="A15" s="29" t="s">
        <v>21</v>
      </c>
      <c r="B15" s="29"/>
      <c r="C15" s="29"/>
      <c r="D15" s="29"/>
      <c r="E15" s="29"/>
      <c r="F15" s="29"/>
      <c r="G15" s="6"/>
      <c r="H15" s="5"/>
      <c r="I15" s="7"/>
      <c r="J15" s="32">
        <v>1477986</v>
      </c>
      <c r="K15" s="32"/>
    </row>
    <row r="16" spans="1:11" ht="15">
      <c r="A16" s="29" t="s">
        <v>22</v>
      </c>
      <c r="B16" s="29"/>
      <c r="C16" s="29"/>
      <c r="D16" s="29"/>
      <c r="E16" s="29"/>
      <c r="F16" s="29"/>
      <c r="G16" s="6"/>
      <c r="H16" s="5"/>
      <c r="I16" s="7"/>
      <c r="J16" s="32">
        <v>792986</v>
      </c>
      <c r="K16" s="32"/>
    </row>
    <row r="17" spans="1:11" ht="24.75" customHeight="1">
      <c r="A17" s="29" t="s">
        <v>23</v>
      </c>
      <c r="B17" s="29"/>
      <c r="C17" s="29"/>
      <c r="D17" s="29"/>
      <c r="E17" s="29"/>
      <c r="F17" s="29"/>
      <c r="G17" s="6"/>
      <c r="H17" s="5"/>
      <c r="I17" s="7"/>
      <c r="J17" s="32">
        <v>685000</v>
      </c>
      <c r="K17" s="32"/>
    </row>
    <row r="18" spans="1:11" ht="15">
      <c r="A18" s="27" t="s">
        <v>24</v>
      </c>
      <c r="B18" s="27"/>
      <c r="C18" s="27"/>
      <c r="D18" s="39">
        <v>1477986</v>
      </c>
      <c r="E18" s="39"/>
      <c r="F18" s="39"/>
      <c r="G18" s="39"/>
      <c r="H18" s="39"/>
      <c r="I18" s="39"/>
      <c r="J18" s="39"/>
      <c r="K18" s="39"/>
    </row>
    <row r="19" spans="1:11" ht="15">
      <c r="A19" s="2" t="s">
        <v>25</v>
      </c>
      <c r="B19" s="2"/>
      <c r="C19" s="2"/>
      <c r="D19" s="23">
        <v>-897757.96</v>
      </c>
      <c r="E19" s="23"/>
      <c r="F19" s="2" t="s">
        <v>9</v>
      </c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4" t="s">
        <v>26</v>
      </c>
      <c r="B21" s="2"/>
      <c r="C21" s="2"/>
      <c r="D21" s="2"/>
      <c r="E21" s="2"/>
      <c r="F21" s="2"/>
      <c r="G21" s="2"/>
      <c r="H21" s="23"/>
      <c r="I21" s="23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37" t="s">
        <v>10</v>
      </c>
      <c r="B23" s="37"/>
      <c r="C23" s="37"/>
      <c r="D23" s="37"/>
      <c r="E23" s="37"/>
      <c r="F23" s="38" t="s">
        <v>11</v>
      </c>
      <c r="G23" s="38"/>
      <c r="H23" s="38" t="s">
        <v>12</v>
      </c>
      <c r="I23" s="38"/>
      <c r="J23" s="38" t="s">
        <v>13</v>
      </c>
      <c r="K23" s="38"/>
    </row>
    <row r="24" spans="1:11" ht="15">
      <c r="A24" s="37" t="s">
        <v>14</v>
      </c>
      <c r="B24" s="37"/>
      <c r="C24" s="37"/>
      <c r="D24" s="37"/>
      <c r="E24" s="37"/>
      <c r="F24" s="26">
        <v>530146.21</v>
      </c>
      <c r="G24" s="26"/>
      <c r="H24" s="26">
        <v>549631.02</v>
      </c>
      <c r="I24" s="26"/>
      <c r="J24" s="26">
        <v>-19484.81</v>
      </c>
      <c r="K24" s="26"/>
    </row>
    <row r="25" spans="1:11" ht="15">
      <c r="A25" s="37" t="s">
        <v>15</v>
      </c>
      <c r="B25" s="37"/>
      <c r="C25" s="37"/>
      <c r="D25" s="37"/>
      <c r="E25" s="37"/>
      <c r="F25" s="26">
        <v>530146.21</v>
      </c>
      <c r="G25" s="26"/>
      <c r="H25" s="26">
        <v>549631.02</v>
      </c>
      <c r="I25" s="26"/>
      <c r="J25" s="26">
        <v>-19484.81</v>
      </c>
      <c r="K25" s="26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0" ht="32.25">
      <c r="A27" s="38" t="s">
        <v>16</v>
      </c>
      <c r="B27" s="38"/>
      <c r="C27" s="38"/>
      <c r="D27" s="38" t="s">
        <v>17</v>
      </c>
      <c r="E27" s="38"/>
      <c r="F27" s="38"/>
      <c r="G27" s="38"/>
      <c r="H27" s="38" t="s">
        <v>20</v>
      </c>
      <c r="I27" s="38"/>
      <c r="J27" s="18" t="s">
        <v>130</v>
      </c>
    </row>
    <row r="28" spans="1:10" ht="15">
      <c r="A28" s="29" t="s">
        <v>27</v>
      </c>
      <c r="B28" s="29"/>
      <c r="C28" s="29"/>
      <c r="D28" s="29"/>
      <c r="E28" s="29"/>
      <c r="F28" s="29"/>
      <c r="G28" s="6"/>
      <c r="H28" s="33">
        <v>221662.8</v>
      </c>
      <c r="I28" s="33"/>
      <c r="J28" s="19">
        <f>H28/12/3171.6</f>
        <v>5.824158153613317</v>
      </c>
    </row>
    <row r="29" spans="1:10" ht="15">
      <c r="A29" s="29" t="s">
        <v>28</v>
      </c>
      <c r="B29" s="29"/>
      <c r="C29" s="29"/>
      <c r="D29" s="29"/>
      <c r="E29" s="29"/>
      <c r="F29" s="29"/>
      <c r="G29" s="6"/>
      <c r="H29" s="26">
        <v>37073.71</v>
      </c>
      <c r="I29" s="26"/>
      <c r="J29" s="19">
        <f aca="true" t="shared" si="0" ref="J29:J76">H29/12/3171.6</f>
        <v>0.974106392146971</v>
      </c>
    </row>
    <row r="30" spans="1:12" ht="24.75" customHeight="1">
      <c r="A30" s="30"/>
      <c r="B30" s="30"/>
      <c r="C30" s="30"/>
      <c r="D30" s="31" t="s">
        <v>30</v>
      </c>
      <c r="E30" s="31"/>
      <c r="F30" s="31"/>
      <c r="G30" s="31"/>
      <c r="H30" s="33">
        <v>18109.4</v>
      </c>
      <c r="I30" s="33"/>
      <c r="J30" s="19">
        <f t="shared" si="0"/>
        <v>0.4758218774961114</v>
      </c>
      <c r="L30" s="21"/>
    </row>
    <row r="31" spans="1:12" ht="24.75" customHeight="1">
      <c r="A31" s="30"/>
      <c r="B31" s="30"/>
      <c r="C31" s="30"/>
      <c r="D31" s="31" t="s">
        <v>31</v>
      </c>
      <c r="E31" s="31"/>
      <c r="F31" s="31"/>
      <c r="G31" s="31"/>
      <c r="H31" s="26">
        <v>10073.91</v>
      </c>
      <c r="I31" s="26"/>
      <c r="J31" s="19">
        <f t="shared" si="0"/>
        <v>0.26469053474586957</v>
      </c>
      <c r="L31" s="22"/>
    </row>
    <row r="32" spans="1:10" ht="15">
      <c r="A32" s="30"/>
      <c r="B32" s="30"/>
      <c r="C32" s="30"/>
      <c r="D32" s="31" t="s">
        <v>32</v>
      </c>
      <c r="E32" s="31"/>
      <c r="F32" s="31"/>
      <c r="G32" s="31"/>
      <c r="H32" s="26">
        <v>8890.37</v>
      </c>
      <c r="I32" s="26"/>
      <c r="J32" s="19">
        <f t="shared" si="0"/>
        <v>0.23359319165930972</v>
      </c>
    </row>
    <row r="33" spans="1:10" ht="15">
      <c r="A33" s="29" t="s">
        <v>33</v>
      </c>
      <c r="B33" s="29"/>
      <c r="C33" s="29"/>
      <c r="D33" s="29"/>
      <c r="E33" s="29"/>
      <c r="F33" s="29"/>
      <c r="G33" s="6"/>
      <c r="H33" s="26">
        <v>5514.89</v>
      </c>
      <c r="I33" s="26"/>
      <c r="J33" s="19">
        <f t="shared" si="0"/>
        <v>0.14490294068188508</v>
      </c>
    </row>
    <row r="34" spans="1:10" ht="24.75" customHeight="1">
      <c r="A34" s="30"/>
      <c r="B34" s="30"/>
      <c r="C34" s="30"/>
      <c r="D34" s="31" t="s">
        <v>34</v>
      </c>
      <c r="E34" s="31"/>
      <c r="F34" s="31"/>
      <c r="G34" s="31"/>
      <c r="H34" s="26">
        <v>97.61</v>
      </c>
      <c r="I34" s="26"/>
      <c r="J34" s="19">
        <f t="shared" si="0"/>
        <v>0.0025646886955059487</v>
      </c>
    </row>
    <row r="35" spans="1:10" ht="24.75" customHeight="1">
      <c r="A35" s="30"/>
      <c r="B35" s="30"/>
      <c r="C35" s="30"/>
      <c r="D35" s="31" t="s">
        <v>35</v>
      </c>
      <c r="E35" s="31"/>
      <c r="F35" s="31"/>
      <c r="G35" s="31"/>
      <c r="H35" s="26">
        <v>1609.12</v>
      </c>
      <c r="I35" s="26"/>
      <c r="J35" s="19">
        <f t="shared" si="0"/>
        <v>0.04227939630890823</v>
      </c>
    </row>
    <row r="36" spans="1:10" ht="15">
      <c r="A36" s="30"/>
      <c r="B36" s="30"/>
      <c r="C36" s="30"/>
      <c r="D36" s="31" t="s">
        <v>36</v>
      </c>
      <c r="E36" s="31"/>
      <c r="F36" s="31"/>
      <c r="G36" s="31"/>
      <c r="H36" s="26">
        <v>3808.16</v>
      </c>
      <c r="I36" s="26"/>
      <c r="J36" s="19">
        <f t="shared" si="0"/>
        <v>0.10005885567747089</v>
      </c>
    </row>
    <row r="37" spans="1:10" ht="15">
      <c r="A37" s="29" t="s">
        <v>37</v>
      </c>
      <c r="B37" s="29"/>
      <c r="C37" s="29"/>
      <c r="D37" s="29"/>
      <c r="E37" s="29"/>
      <c r="F37" s="29"/>
      <c r="G37" s="6"/>
      <c r="H37" s="26">
        <v>46516.59</v>
      </c>
      <c r="I37" s="26"/>
      <c r="J37" s="19">
        <f t="shared" si="0"/>
        <v>1.2222167045024592</v>
      </c>
    </row>
    <row r="38" spans="1:10" ht="24.75" customHeight="1">
      <c r="A38" s="30"/>
      <c r="B38" s="30"/>
      <c r="C38" s="30"/>
      <c r="D38" s="31" t="s">
        <v>38</v>
      </c>
      <c r="E38" s="31"/>
      <c r="F38" s="31"/>
      <c r="G38" s="31"/>
      <c r="H38" s="26">
        <v>8930.02</v>
      </c>
      <c r="I38" s="26"/>
      <c r="J38" s="19">
        <f t="shared" si="0"/>
        <v>0.23463498970025648</v>
      </c>
    </row>
    <row r="39" spans="1:10" ht="24.75" customHeight="1">
      <c r="A39" s="30"/>
      <c r="B39" s="30"/>
      <c r="C39" s="30"/>
      <c r="D39" s="31" t="s">
        <v>39</v>
      </c>
      <c r="E39" s="31"/>
      <c r="F39" s="31"/>
      <c r="G39" s="31"/>
      <c r="H39" s="26">
        <v>6088.63</v>
      </c>
      <c r="I39" s="26"/>
      <c r="J39" s="19">
        <f t="shared" si="0"/>
        <v>0.15997787657123638</v>
      </c>
    </row>
    <row r="40" spans="1:10" ht="24.75" customHeight="1">
      <c r="A40" s="30"/>
      <c r="B40" s="30"/>
      <c r="C40" s="30"/>
      <c r="D40" s="31" t="s">
        <v>40</v>
      </c>
      <c r="E40" s="31"/>
      <c r="F40" s="31"/>
      <c r="G40" s="31"/>
      <c r="H40" s="26">
        <v>3942.84</v>
      </c>
      <c r="I40" s="26"/>
      <c r="J40" s="19">
        <f t="shared" si="0"/>
        <v>0.103597553285408</v>
      </c>
    </row>
    <row r="41" spans="1:10" ht="15">
      <c r="A41" s="30"/>
      <c r="B41" s="30"/>
      <c r="C41" s="30"/>
      <c r="D41" s="31" t="s">
        <v>41</v>
      </c>
      <c r="E41" s="31"/>
      <c r="F41" s="31"/>
      <c r="G41" s="31"/>
      <c r="H41" s="26">
        <v>6965.98</v>
      </c>
      <c r="I41" s="26"/>
      <c r="J41" s="19">
        <f t="shared" si="0"/>
        <v>0.18303012149493422</v>
      </c>
    </row>
    <row r="42" spans="1:10" ht="24.75" customHeight="1">
      <c r="A42" s="30"/>
      <c r="B42" s="30"/>
      <c r="C42" s="30"/>
      <c r="D42" s="31" t="s">
        <v>42</v>
      </c>
      <c r="E42" s="31"/>
      <c r="F42" s="31"/>
      <c r="G42" s="31"/>
      <c r="H42" s="26">
        <v>7743.05</v>
      </c>
      <c r="I42" s="26"/>
      <c r="J42" s="19">
        <f t="shared" si="0"/>
        <v>0.20344752385756928</v>
      </c>
    </row>
    <row r="43" spans="1:12" ht="24.75" customHeight="1">
      <c r="A43" s="30"/>
      <c r="B43" s="30"/>
      <c r="C43" s="30"/>
      <c r="D43" s="31" t="s">
        <v>43</v>
      </c>
      <c r="E43" s="31"/>
      <c r="F43" s="31"/>
      <c r="G43" s="31"/>
      <c r="H43" s="26">
        <v>12846.07</v>
      </c>
      <c r="I43" s="26"/>
      <c r="J43" s="19">
        <f t="shared" si="0"/>
        <v>0.33752863959305507</v>
      </c>
      <c r="L43" s="22"/>
    </row>
    <row r="44" spans="1:10" ht="15">
      <c r="A44" s="29" t="s">
        <v>44</v>
      </c>
      <c r="B44" s="29"/>
      <c r="C44" s="29"/>
      <c r="D44" s="29"/>
      <c r="E44" s="29"/>
      <c r="F44" s="29"/>
      <c r="G44" s="6"/>
      <c r="H44" s="26">
        <v>9047.06</v>
      </c>
      <c r="I44" s="26"/>
      <c r="J44" s="19">
        <f t="shared" si="0"/>
        <v>0.23771019884811032</v>
      </c>
    </row>
    <row r="45" spans="1:10" ht="15">
      <c r="A45" s="30"/>
      <c r="B45" s="30"/>
      <c r="C45" s="30"/>
      <c r="D45" s="31" t="s">
        <v>45</v>
      </c>
      <c r="E45" s="31"/>
      <c r="F45" s="31"/>
      <c r="G45" s="31"/>
      <c r="H45" s="26">
        <v>9047.06</v>
      </c>
      <c r="I45" s="26"/>
      <c r="J45" s="19">
        <f t="shared" si="0"/>
        <v>0.23771019884811032</v>
      </c>
    </row>
    <row r="46" spans="1:10" ht="15">
      <c r="A46" s="29" t="s">
        <v>46</v>
      </c>
      <c r="B46" s="29"/>
      <c r="C46" s="29"/>
      <c r="D46" s="29"/>
      <c r="E46" s="29"/>
      <c r="F46" s="29"/>
      <c r="G46" s="6"/>
      <c r="H46" s="26">
        <v>123510.55</v>
      </c>
      <c r="I46" s="26"/>
      <c r="J46" s="19">
        <f t="shared" si="0"/>
        <v>3.2452219174338928</v>
      </c>
    </row>
    <row r="47" spans="1:10" ht="15">
      <c r="A47" s="30"/>
      <c r="B47" s="30"/>
      <c r="C47" s="30"/>
      <c r="D47" s="31" t="s">
        <v>47</v>
      </c>
      <c r="E47" s="31"/>
      <c r="F47" s="31"/>
      <c r="G47" s="31"/>
      <c r="H47" s="26">
        <v>5526.99</v>
      </c>
      <c r="I47" s="26"/>
      <c r="J47" s="19">
        <f t="shared" si="0"/>
        <v>0.1452208664396519</v>
      </c>
    </row>
    <row r="48" spans="1:10" ht="15">
      <c r="A48" s="30"/>
      <c r="B48" s="30"/>
      <c r="C48" s="30"/>
      <c r="D48" s="31" t="s">
        <v>48</v>
      </c>
      <c r="E48" s="31"/>
      <c r="F48" s="31"/>
      <c r="G48" s="31"/>
      <c r="H48" s="26">
        <v>117983.56</v>
      </c>
      <c r="I48" s="26"/>
      <c r="J48" s="19">
        <f t="shared" si="0"/>
        <v>3.1000010509942406</v>
      </c>
    </row>
    <row r="49" spans="1:10" ht="15">
      <c r="A49" s="29" t="s">
        <v>49</v>
      </c>
      <c r="B49" s="29"/>
      <c r="C49" s="29"/>
      <c r="D49" s="29"/>
      <c r="E49" s="29"/>
      <c r="F49" s="29"/>
      <c r="G49" s="6"/>
      <c r="H49" s="26">
        <v>16140.62</v>
      </c>
      <c r="I49" s="26"/>
      <c r="J49" s="19">
        <f t="shared" si="0"/>
        <v>0.42409246647328375</v>
      </c>
    </row>
    <row r="50" spans="1:10" ht="15">
      <c r="A50" s="29" t="s">
        <v>50</v>
      </c>
      <c r="B50" s="29"/>
      <c r="C50" s="29"/>
      <c r="D50" s="29"/>
      <c r="E50" s="29"/>
      <c r="F50" s="29"/>
      <c r="G50" s="6"/>
      <c r="H50" s="26">
        <v>2841.62</v>
      </c>
      <c r="I50" s="26"/>
      <c r="J50" s="19">
        <f t="shared" si="0"/>
        <v>0.07466315634590322</v>
      </c>
    </row>
    <row r="51" spans="1:10" ht="15">
      <c r="A51" s="29" t="s">
        <v>51</v>
      </c>
      <c r="B51" s="29"/>
      <c r="C51" s="29"/>
      <c r="D51" s="29"/>
      <c r="E51" s="29"/>
      <c r="F51" s="29"/>
      <c r="G51" s="6"/>
      <c r="H51" s="32">
        <v>3839</v>
      </c>
      <c r="I51" s="32"/>
      <c r="J51" s="19">
        <f t="shared" si="0"/>
        <v>0.10086917223693614</v>
      </c>
    </row>
    <row r="52" spans="1:10" ht="15">
      <c r="A52" s="30"/>
      <c r="B52" s="30"/>
      <c r="C52" s="30"/>
      <c r="D52" s="31" t="s">
        <v>52</v>
      </c>
      <c r="E52" s="31"/>
      <c r="F52" s="31"/>
      <c r="G52" s="31"/>
      <c r="H52" s="26">
        <v>2715.02</v>
      </c>
      <c r="I52" s="26"/>
      <c r="J52" s="19">
        <f t="shared" si="0"/>
        <v>0.07133675957455753</v>
      </c>
    </row>
    <row r="53" spans="1:10" ht="15">
      <c r="A53" s="30"/>
      <c r="B53" s="30"/>
      <c r="C53" s="30"/>
      <c r="D53" s="31" t="s">
        <v>53</v>
      </c>
      <c r="E53" s="31"/>
      <c r="F53" s="31"/>
      <c r="G53" s="31"/>
      <c r="H53" s="26">
        <v>1123.98</v>
      </c>
      <c r="I53" s="26"/>
      <c r="J53" s="19">
        <f t="shared" si="0"/>
        <v>0.029532412662378615</v>
      </c>
    </row>
    <row r="54" spans="1:10" ht="25.5" customHeight="1">
      <c r="A54" s="29" t="s">
        <v>54</v>
      </c>
      <c r="B54" s="29"/>
      <c r="C54" s="29"/>
      <c r="D54" s="29"/>
      <c r="E54" s="29"/>
      <c r="F54" s="29"/>
      <c r="G54" s="6"/>
      <c r="H54" s="32">
        <v>9460</v>
      </c>
      <c r="I54" s="32"/>
      <c r="J54" s="19">
        <f t="shared" si="0"/>
        <v>0.24856013789044437</v>
      </c>
    </row>
    <row r="55" spans="1:10" ht="15">
      <c r="A55" s="29" t="s">
        <v>55</v>
      </c>
      <c r="B55" s="29"/>
      <c r="C55" s="29"/>
      <c r="D55" s="29"/>
      <c r="E55" s="29"/>
      <c r="F55" s="29"/>
      <c r="G55" s="6"/>
      <c r="H55" s="26">
        <v>53175.24</v>
      </c>
      <c r="I55" s="26"/>
      <c r="J55" s="19">
        <f t="shared" si="0"/>
        <v>1.3971717744986756</v>
      </c>
    </row>
    <row r="56" spans="1:10" ht="15">
      <c r="A56" s="29" t="s">
        <v>56</v>
      </c>
      <c r="B56" s="29"/>
      <c r="C56" s="29"/>
      <c r="D56" s="29"/>
      <c r="E56" s="29"/>
      <c r="F56" s="29"/>
      <c r="G56" s="6"/>
      <c r="H56" s="26">
        <v>19008.25</v>
      </c>
      <c r="I56" s="26"/>
      <c r="J56" s="19">
        <f t="shared" si="0"/>
        <v>0.4994390318241056</v>
      </c>
    </row>
    <row r="57" spans="1:10" ht="15">
      <c r="A57" s="30"/>
      <c r="B57" s="30"/>
      <c r="C57" s="30"/>
      <c r="D57" s="31" t="s">
        <v>58</v>
      </c>
      <c r="E57" s="31"/>
      <c r="F57" s="31"/>
      <c r="G57" s="31"/>
      <c r="H57" s="26">
        <v>1392.99</v>
      </c>
      <c r="I57" s="26"/>
      <c r="J57" s="19">
        <f t="shared" si="0"/>
        <v>0.036600611678648004</v>
      </c>
    </row>
    <row r="58" spans="1:12" ht="15">
      <c r="A58" s="30"/>
      <c r="B58" s="30"/>
      <c r="C58" s="30"/>
      <c r="D58" s="31" t="s">
        <v>59</v>
      </c>
      <c r="E58" s="31"/>
      <c r="F58" s="31"/>
      <c r="G58" s="31"/>
      <c r="H58" s="33">
        <v>603.6</v>
      </c>
      <c r="I58" s="33"/>
      <c r="J58" s="19">
        <f t="shared" si="0"/>
        <v>0.01585950308992307</v>
      </c>
      <c r="L58" s="22"/>
    </row>
    <row r="59" spans="1:12" ht="15">
      <c r="A59" s="30"/>
      <c r="B59" s="30"/>
      <c r="C59" s="30"/>
      <c r="D59" s="31" t="s">
        <v>60</v>
      </c>
      <c r="E59" s="31"/>
      <c r="F59" s="31"/>
      <c r="G59" s="31"/>
      <c r="H59" s="26">
        <v>517.18</v>
      </c>
      <c r="I59" s="26"/>
      <c r="J59" s="19">
        <f t="shared" si="0"/>
        <v>0.013588830033211418</v>
      </c>
      <c r="L59" s="22"/>
    </row>
    <row r="60" spans="1:12" ht="15">
      <c r="A60" s="30"/>
      <c r="B60" s="30"/>
      <c r="C60" s="30"/>
      <c r="D60" s="31" t="s">
        <v>61</v>
      </c>
      <c r="E60" s="31"/>
      <c r="F60" s="31"/>
      <c r="G60" s="31"/>
      <c r="H60" s="26">
        <v>1609.17</v>
      </c>
      <c r="I60" s="26"/>
      <c r="J60" s="19">
        <f t="shared" si="0"/>
        <v>0.042280710051708914</v>
      </c>
      <c r="L60" s="22"/>
    </row>
    <row r="61" spans="1:10" ht="15">
      <c r="A61" s="30"/>
      <c r="B61" s="30"/>
      <c r="C61" s="30"/>
      <c r="D61" s="31" t="s">
        <v>62</v>
      </c>
      <c r="E61" s="31"/>
      <c r="F61" s="31"/>
      <c r="G61" s="31"/>
      <c r="H61" s="26">
        <v>1716.65</v>
      </c>
      <c r="I61" s="26"/>
      <c r="J61" s="19">
        <f t="shared" si="0"/>
        <v>0.045104731576070964</v>
      </c>
    </row>
    <row r="62" spans="1:10" ht="15">
      <c r="A62" s="30"/>
      <c r="B62" s="30"/>
      <c r="C62" s="30"/>
      <c r="D62" s="31" t="s">
        <v>63</v>
      </c>
      <c r="E62" s="31"/>
      <c r="F62" s="31"/>
      <c r="G62" s="31"/>
      <c r="H62" s="26">
        <v>1025.82</v>
      </c>
      <c r="I62" s="26"/>
      <c r="J62" s="19">
        <f t="shared" si="0"/>
        <v>0.02695327279606508</v>
      </c>
    </row>
    <row r="63" spans="1:10" ht="24.75" customHeight="1">
      <c r="A63" s="30"/>
      <c r="B63" s="30"/>
      <c r="C63" s="30"/>
      <c r="D63" s="31" t="s">
        <v>64</v>
      </c>
      <c r="E63" s="31"/>
      <c r="F63" s="31"/>
      <c r="G63" s="31"/>
      <c r="H63" s="32">
        <v>1034</v>
      </c>
      <c r="I63" s="32"/>
      <c r="J63" s="19">
        <f t="shared" si="0"/>
        <v>0.027168201118257875</v>
      </c>
    </row>
    <row r="64" spans="1:10" ht="15">
      <c r="A64" s="30"/>
      <c r="B64" s="30"/>
      <c r="C64" s="30"/>
      <c r="D64" s="31" t="s">
        <v>65</v>
      </c>
      <c r="E64" s="31"/>
      <c r="F64" s="31"/>
      <c r="G64" s="31"/>
      <c r="H64" s="32">
        <v>4443</v>
      </c>
      <c r="I64" s="32"/>
      <c r="J64" s="19">
        <f t="shared" si="0"/>
        <v>0.11673918526926473</v>
      </c>
    </row>
    <row r="65" spans="1:12" ht="24.75" customHeight="1">
      <c r="A65" s="30"/>
      <c r="B65" s="30"/>
      <c r="C65" s="30"/>
      <c r="D65" s="31" t="s">
        <v>67</v>
      </c>
      <c r="E65" s="31"/>
      <c r="F65" s="31"/>
      <c r="G65" s="31"/>
      <c r="H65" s="26">
        <v>6665.84</v>
      </c>
      <c r="I65" s="26"/>
      <c r="J65" s="19">
        <f t="shared" si="0"/>
        <v>0.17514398621095556</v>
      </c>
      <c r="L65" s="22"/>
    </row>
    <row r="66" spans="1:10" ht="15">
      <c r="A66" s="29" t="s">
        <v>68</v>
      </c>
      <c r="B66" s="29"/>
      <c r="C66" s="29"/>
      <c r="D66" s="29"/>
      <c r="E66" s="29"/>
      <c r="F66" s="29"/>
      <c r="G66" s="6"/>
      <c r="H66" s="26">
        <v>139807.02</v>
      </c>
      <c r="I66" s="26"/>
      <c r="J66" s="19">
        <f t="shared" si="0"/>
        <v>3.673409320216925</v>
      </c>
    </row>
    <row r="67" spans="1:10" ht="15">
      <c r="A67" s="30"/>
      <c r="B67" s="30"/>
      <c r="C67" s="30"/>
      <c r="D67" s="31" t="s">
        <v>70</v>
      </c>
      <c r="E67" s="31"/>
      <c r="F67" s="31"/>
      <c r="G67" s="31"/>
      <c r="H67" s="32">
        <v>1870</v>
      </c>
      <c r="I67" s="32"/>
      <c r="J67" s="19">
        <f t="shared" si="0"/>
        <v>0.04913398074578552</v>
      </c>
    </row>
    <row r="68" spans="1:10" ht="15">
      <c r="A68" s="30"/>
      <c r="B68" s="30"/>
      <c r="C68" s="30"/>
      <c r="D68" s="31" t="s">
        <v>71</v>
      </c>
      <c r="E68" s="31"/>
      <c r="F68" s="31"/>
      <c r="G68" s="31"/>
      <c r="H68" s="32">
        <v>2112</v>
      </c>
      <c r="I68" s="32"/>
      <c r="J68" s="19">
        <f t="shared" si="0"/>
        <v>0.055492495901122464</v>
      </c>
    </row>
    <row r="69" spans="1:10" ht="15">
      <c r="A69" s="30"/>
      <c r="B69" s="30"/>
      <c r="C69" s="30"/>
      <c r="D69" s="31" t="s">
        <v>72</v>
      </c>
      <c r="E69" s="31"/>
      <c r="F69" s="31"/>
      <c r="G69" s="31"/>
      <c r="H69" s="32">
        <v>25906</v>
      </c>
      <c r="I69" s="32"/>
      <c r="J69" s="19">
        <f t="shared" si="0"/>
        <v>0.680676419893219</v>
      </c>
    </row>
    <row r="70" spans="1:10" ht="24.75" customHeight="1">
      <c r="A70" s="30"/>
      <c r="B70" s="30"/>
      <c r="C70" s="30"/>
      <c r="D70" s="31" t="s">
        <v>73</v>
      </c>
      <c r="E70" s="31"/>
      <c r="F70" s="31"/>
      <c r="G70" s="31"/>
      <c r="H70" s="32">
        <v>1090</v>
      </c>
      <c r="I70" s="32"/>
      <c r="J70" s="19">
        <f t="shared" si="0"/>
        <v>0.02863959305503006</v>
      </c>
    </row>
    <row r="71" spans="1:10" ht="15">
      <c r="A71" s="30"/>
      <c r="B71" s="30"/>
      <c r="C71" s="30"/>
      <c r="D71" s="31" t="s">
        <v>74</v>
      </c>
      <c r="E71" s="31"/>
      <c r="F71" s="31"/>
      <c r="G71" s="31"/>
      <c r="H71" s="32">
        <v>2652</v>
      </c>
      <c r="I71" s="32"/>
      <c r="J71" s="19">
        <f t="shared" si="0"/>
        <v>0.06968091814856855</v>
      </c>
    </row>
    <row r="72" spans="1:10" ht="24.75" customHeight="1">
      <c r="A72" s="30"/>
      <c r="B72" s="30"/>
      <c r="C72" s="30"/>
      <c r="D72" s="31" t="s">
        <v>75</v>
      </c>
      <c r="E72" s="31"/>
      <c r="F72" s="31"/>
      <c r="G72" s="31"/>
      <c r="H72" s="32">
        <v>65400</v>
      </c>
      <c r="I72" s="32"/>
      <c r="J72" s="19">
        <f t="shared" si="0"/>
        <v>1.7183755833018035</v>
      </c>
    </row>
    <row r="73" spans="1:10" ht="15">
      <c r="A73" s="30"/>
      <c r="B73" s="30"/>
      <c r="C73" s="30"/>
      <c r="D73" s="31" t="s">
        <v>76</v>
      </c>
      <c r="E73" s="31"/>
      <c r="F73" s="31"/>
      <c r="G73" s="31"/>
      <c r="H73" s="32">
        <v>40006</v>
      </c>
      <c r="I73" s="32"/>
      <c r="J73" s="19">
        <f t="shared" si="0"/>
        <v>1.0511518896876446</v>
      </c>
    </row>
    <row r="74" spans="1:10" ht="15">
      <c r="A74" s="30"/>
      <c r="B74" s="30"/>
      <c r="C74" s="30"/>
      <c r="D74" s="31" t="s">
        <v>77</v>
      </c>
      <c r="E74" s="31"/>
      <c r="F74" s="31"/>
      <c r="G74" s="31"/>
      <c r="H74" s="26">
        <v>771.02</v>
      </c>
      <c r="I74" s="26"/>
      <c r="J74" s="19">
        <f t="shared" si="0"/>
        <v>0.02025843948375163</v>
      </c>
    </row>
    <row r="75" spans="1:10" ht="24.75" customHeight="1">
      <c r="A75" s="29" t="s">
        <v>78</v>
      </c>
      <c r="B75" s="29"/>
      <c r="C75" s="29"/>
      <c r="D75" s="29"/>
      <c r="E75" s="29"/>
      <c r="F75" s="29"/>
      <c r="G75" s="6"/>
      <c r="H75" s="32">
        <v>3534</v>
      </c>
      <c r="I75" s="32"/>
      <c r="J75" s="19">
        <f t="shared" si="0"/>
        <v>0.09285534115273049</v>
      </c>
    </row>
    <row r="76" spans="1:10" ht="24.75" customHeight="1">
      <c r="A76" s="29" t="s">
        <v>80</v>
      </c>
      <c r="B76" s="29"/>
      <c r="C76" s="29"/>
      <c r="D76" s="29"/>
      <c r="E76" s="29"/>
      <c r="F76" s="29"/>
      <c r="G76" s="6"/>
      <c r="H76" s="26">
        <v>50189.27</v>
      </c>
      <c r="I76" s="26"/>
      <c r="J76" s="19">
        <f t="shared" si="0"/>
        <v>1.318715842687182</v>
      </c>
    </row>
    <row r="77" spans="1:10" ht="24.75" customHeight="1">
      <c r="A77" s="25" t="s">
        <v>81</v>
      </c>
      <c r="B77" s="34"/>
      <c r="C77" s="34"/>
      <c r="D77" s="34"/>
      <c r="E77" s="34"/>
      <c r="F77" s="34"/>
      <c r="G77" s="6"/>
      <c r="H77" s="35">
        <v>14247.66</v>
      </c>
      <c r="I77" s="36"/>
      <c r="J77" s="19">
        <f aca="true" t="shared" si="1" ref="J77:J99">H77/12/3171.6</f>
        <v>0.3743552150334217</v>
      </c>
    </row>
    <row r="78" spans="1:10" ht="15">
      <c r="A78" s="30"/>
      <c r="B78" s="30"/>
      <c r="C78" s="30"/>
      <c r="D78" s="31" t="s">
        <v>82</v>
      </c>
      <c r="E78" s="31"/>
      <c r="F78" s="31"/>
      <c r="G78" s="31"/>
      <c r="H78" s="32">
        <v>804</v>
      </c>
      <c r="I78" s="32"/>
      <c r="J78" s="19">
        <f t="shared" si="1"/>
        <v>0.02112498423508639</v>
      </c>
    </row>
    <row r="79" spans="1:10" ht="15">
      <c r="A79" s="30"/>
      <c r="B79" s="30"/>
      <c r="C79" s="30"/>
      <c r="D79" s="31" t="s">
        <v>83</v>
      </c>
      <c r="E79" s="31"/>
      <c r="F79" s="31"/>
      <c r="G79" s="31"/>
      <c r="H79" s="32">
        <v>1869</v>
      </c>
      <c r="I79" s="32"/>
      <c r="J79" s="19">
        <f t="shared" si="1"/>
        <v>0.04910770588977172</v>
      </c>
    </row>
    <row r="80" spans="1:10" ht="15">
      <c r="A80" s="30"/>
      <c r="B80" s="30"/>
      <c r="C80" s="30"/>
      <c r="D80" s="31" t="s">
        <v>84</v>
      </c>
      <c r="E80" s="31"/>
      <c r="F80" s="31"/>
      <c r="G80" s="31"/>
      <c r="H80" s="32">
        <v>29163</v>
      </c>
      <c r="I80" s="32"/>
      <c r="J80" s="19">
        <f t="shared" si="1"/>
        <v>0.7662536259301299</v>
      </c>
    </row>
    <row r="81" spans="1:10" ht="15">
      <c r="A81" s="30"/>
      <c r="B81" s="30"/>
      <c r="C81" s="30"/>
      <c r="D81" s="31" t="s">
        <v>85</v>
      </c>
      <c r="E81" s="31"/>
      <c r="F81" s="31"/>
      <c r="G81" s="31"/>
      <c r="H81" s="32">
        <v>2180</v>
      </c>
      <c r="I81" s="32"/>
      <c r="J81" s="19">
        <f t="shared" si="1"/>
        <v>0.05727918611006012</v>
      </c>
    </row>
    <row r="82" spans="1:10" ht="15">
      <c r="A82" s="30"/>
      <c r="B82" s="30"/>
      <c r="C82" s="30"/>
      <c r="D82" s="31" t="s">
        <v>86</v>
      </c>
      <c r="E82" s="31"/>
      <c r="F82" s="31"/>
      <c r="G82" s="31"/>
      <c r="H82" s="26">
        <v>226.11</v>
      </c>
      <c r="I82" s="26"/>
      <c r="J82" s="19">
        <f t="shared" si="1"/>
        <v>0.005941007693277841</v>
      </c>
    </row>
    <row r="83" spans="1:10" ht="15">
      <c r="A83" s="30"/>
      <c r="B83" s="30"/>
      <c r="C83" s="30"/>
      <c r="D83" s="31" t="s">
        <v>87</v>
      </c>
      <c r="E83" s="31"/>
      <c r="F83" s="31"/>
      <c r="G83" s="31"/>
      <c r="H83" s="33">
        <v>1699.5</v>
      </c>
      <c r="I83" s="33"/>
      <c r="J83" s="19">
        <f t="shared" si="1"/>
        <v>0.04465411779543448</v>
      </c>
    </row>
    <row r="84" spans="1:10" ht="32.25" customHeight="1">
      <c r="A84" s="29" t="s">
        <v>88</v>
      </c>
      <c r="B84" s="29"/>
      <c r="C84" s="29"/>
      <c r="D84" s="29"/>
      <c r="E84" s="29"/>
      <c r="F84" s="29"/>
      <c r="G84" s="6"/>
      <c r="H84" s="32">
        <v>1869</v>
      </c>
      <c r="I84" s="32"/>
      <c r="J84" s="19">
        <f t="shared" si="1"/>
        <v>0.04910770588977172</v>
      </c>
    </row>
    <row r="85" spans="1:10" ht="15">
      <c r="A85" s="30"/>
      <c r="B85" s="30"/>
      <c r="C85" s="30"/>
      <c r="D85" s="31" t="s">
        <v>83</v>
      </c>
      <c r="E85" s="31"/>
      <c r="F85" s="31"/>
      <c r="G85" s="31"/>
      <c r="H85" s="32">
        <v>1869</v>
      </c>
      <c r="I85" s="32"/>
      <c r="J85" s="19">
        <f t="shared" si="1"/>
        <v>0.04910770588977172</v>
      </c>
    </row>
    <row r="86" spans="1:10" ht="30" customHeight="1">
      <c r="A86" s="29" t="s">
        <v>89</v>
      </c>
      <c r="B86" s="29"/>
      <c r="C86" s="29"/>
      <c r="D86" s="29"/>
      <c r="E86" s="29"/>
      <c r="F86" s="29"/>
      <c r="G86" s="6"/>
      <c r="H86" s="26">
        <v>9994.81</v>
      </c>
      <c r="I86" s="26"/>
      <c r="J86" s="19">
        <f t="shared" si="1"/>
        <v>0.26261219363517885</v>
      </c>
    </row>
    <row r="87" spans="1:10" ht="15">
      <c r="A87" s="25" t="s">
        <v>90</v>
      </c>
      <c r="B87" s="25"/>
      <c r="C87" s="25"/>
      <c r="D87" s="25"/>
      <c r="E87" s="25"/>
      <c r="F87" s="25"/>
      <c r="G87" s="6"/>
      <c r="H87" s="26">
        <v>4958.46</v>
      </c>
      <c r="I87" s="26"/>
      <c r="J87" s="19">
        <f t="shared" si="1"/>
        <v>0.13028282255013243</v>
      </c>
    </row>
    <row r="88" spans="1:10" ht="24.75" customHeight="1">
      <c r="A88" s="25" t="s">
        <v>131</v>
      </c>
      <c r="B88" s="25"/>
      <c r="C88" s="25"/>
      <c r="D88" s="25"/>
      <c r="E88" s="25"/>
      <c r="F88" s="25"/>
      <c r="G88" s="6"/>
      <c r="H88" s="26">
        <v>5036.35</v>
      </c>
      <c r="I88" s="26"/>
      <c r="J88" s="19">
        <f t="shared" si="1"/>
        <v>0.13232937108504647</v>
      </c>
    </row>
    <row r="89" spans="1:10" ht="15">
      <c r="A89" s="29" t="s">
        <v>92</v>
      </c>
      <c r="B89" s="29"/>
      <c r="C89" s="29"/>
      <c r="D89" s="29"/>
      <c r="E89" s="29"/>
      <c r="F89" s="29"/>
      <c r="G89" s="6"/>
      <c r="H89" s="26">
        <v>10131.69</v>
      </c>
      <c r="I89" s="26"/>
      <c r="J89" s="19">
        <f t="shared" si="1"/>
        <v>0.26620869592634633</v>
      </c>
    </row>
    <row r="90" spans="1:10" ht="15">
      <c r="A90" s="30"/>
      <c r="B90" s="30"/>
      <c r="C90" s="30"/>
      <c r="D90" s="31" t="s">
        <v>93</v>
      </c>
      <c r="E90" s="31"/>
      <c r="F90" s="31"/>
      <c r="G90" s="31"/>
      <c r="H90" s="26">
        <v>1482</v>
      </c>
      <c r="I90" s="26"/>
      <c r="J90" s="19">
        <f t="shared" si="1"/>
        <v>0.038939336612435364</v>
      </c>
    </row>
    <row r="91" spans="1:11" ht="24.75" customHeight="1">
      <c r="A91" s="30"/>
      <c r="B91" s="30"/>
      <c r="C91" s="30"/>
      <c r="D91" s="31" t="s">
        <v>94</v>
      </c>
      <c r="E91" s="31"/>
      <c r="F91" s="31"/>
      <c r="G91" s="31"/>
      <c r="H91" s="26">
        <v>38.54</v>
      </c>
      <c r="I91" s="26"/>
      <c r="J91" s="19">
        <f t="shared" si="1"/>
        <v>0.0010126329507714298</v>
      </c>
      <c r="K91" s="22"/>
    </row>
    <row r="92" spans="1:10" ht="24.75" customHeight="1">
      <c r="A92" s="30"/>
      <c r="B92" s="30"/>
      <c r="C92" s="30"/>
      <c r="D92" s="31" t="s">
        <v>95</v>
      </c>
      <c r="E92" s="31"/>
      <c r="F92" s="31"/>
      <c r="G92" s="31"/>
      <c r="H92" s="26">
        <v>8611.15</v>
      </c>
      <c r="I92" s="26"/>
      <c r="J92" s="19">
        <f t="shared" si="1"/>
        <v>0.22625672636313954</v>
      </c>
    </row>
    <row r="93" spans="1:10" ht="15">
      <c r="A93" s="29" t="s">
        <v>97</v>
      </c>
      <c r="B93" s="29"/>
      <c r="C93" s="29"/>
      <c r="D93" s="29"/>
      <c r="E93" s="29"/>
      <c r="F93" s="29"/>
      <c r="G93" s="6"/>
      <c r="H93" s="26">
        <v>50451.34</v>
      </c>
      <c r="I93" s="26"/>
      <c r="J93" s="19">
        <f t="shared" si="1"/>
        <v>1.3256016942027156</v>
      </c>
    </row>
    <row r="94" spans="1:10" ht="15">
      <c r="A94" s="25" t="s">
        <v>98</v>
      </c>
      <c r="B94" s="25"/>
      <c r="C94" s="25"/>
      <c r="D94" s="25"/>
      <c r="E94" s="25"/>
      <c r="F94" s="25"/>
      <c r="G94" s="6"/>
      <c r="H94" s="26">
        <v>22403.41</v>
      </c>
      <c r="I94" s="26"/>
      <c r="J94" s="19">
        <f t="shared" si="1"/>
        <v>0.5886463719678816</v>
      </c>
    </row>
    <row r="95" spans="1:10" ht="15">
      <c r="A95" s="25" t="s">
        <v>99</v>
      </c>
      <c r="B95" s="25"/>
      <c r="C95" s="25"/>
      <c r="D95" s="25"/>
      <c r="E95" s="25"/>
      <c r="F95" s="25"/>
      <c r="G95" s="6"/>
      <c r="H95" s="26">
        <v>28047.93</v>
      </c>
      <c r="I95" s="26"/>
      <c r="J95" s="19">
        <f t="shared" si="1"/>
        <v>0.7369553222348342</v>
      </c>
    </row>
    <row r="96" spans="1:10" ht="45" customHeight="1">
      <c r="A96" s="29" t="s">
        <v>100</v>
      </c>
      <c r="B96" s="29"/>
      <c r="C96" s="29"/>
      <c r="D96" s="29"/>
      <c r="E96" s="29"/>
      <c r="F96" s="29"/>
      <c r="G96" s="6"/>
      <c r="H96" s="26">
        <v>121484.18</v>
      </c>
      <c r="I96" s="26"/>
      <c r="J96" s="19">
        <f t="shared" si="1"/>
        <v>3.1919793374532306</v>
      </c>
    </row>
    <row r="97" spans="1:10" ht="15">
      <c r="A97" s="25" t="s">
        <v>101</v>
      </c>
      <c r="B97" s="25"/>
      <c r="C97" s="25"/>
      <c r="D97" s="25"/>
      <c r="E97" s="25"/>
      <c r="F97" s="25"/>
      <c r="G97" s="6"/>
      <c r="H97" s="26">
        <v>61120.82</v>
      </c>
      <c r="I97" s="26"/>
      <c r="J97" s="19">
        <f t="shared" si="1"/>
        <v>1.6059407449447178</v>
      </c>
    </row>
    <row r="98" spans="1:10" ht="15">
      <c r="A98" s="25" t="s">
        <v>102</v>
      </c>
      <c r="B98" s="25"/>
      <c r="C98" s="25"/>
      <c r="D98" s="25"/>
      <c r="E98" s="25"/>
      <c r="F98" s="25"/>
      <c r="G98" s="6"/>
      <c r="H98" s="26">
        <v>10250.37</v>
      </c>
      <c r="I98" s="26"/>
      <c r="J98" s="19">
        <f t="shared" si="1"/>
        <v>0.26932699583806285</v>
      </c>
    </row>
    <row r="99" spans="1:10" ht="15">
      <c r="A99" s="25" t="s">
        <v>103</v>
      </c>
      <c r="B99" s="25"/>
      <c r="C99" s="25"/>
      <c r="D99" s="25"/>
      <c r="E99" s="25"/>
      <c r="F99" s="25"/>
      <c r="G99" s="6"/>
      <c r="H99" s="26">
        <v>50112.99</v>
      </c>
      <c r="I99" s="26"/>
      <c r="J99" s="19">
        <f t="shared" si="1"/>
        <v>1.3167115966704501</v>
      </c>
    </row>
    <row r="100" spans="1:10" ht="15">
      <c r="A100" s="27" t="s">
        <v>24</v>
      </c>
      <c r="B100" s="27"/>
      <c r="C100" s="27"/>
      <c r="D100" s="28">
        <v>697448.22</v>
      </c>
      <c r="E100" s="28"/>
      <c r="F100" s="28"/>
      <c r="G100" s="28"/>
      <c r="H100" s="28"/>
      <c r="I100" s="28"/>
      <c r="J100" s="20"/>
    </row>
    <row r="101" spans="1:11" ht="15">
      <c r="A101" s="2"/>
      <c r="B101" s="2"/>
      <c r="C101" s="2"/>
      <c r="D101" s="23"/>
      <c r="E101" s="23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4" t="s">
        <v>104</v>
      </c>
      <c r="B103" s="24"/>
      <c r="C103" s="2"/>
      <c r="D103" s="2"/>
      <c r="E103" s="2"/>
      <c r="F103" s="2"/>
      <c r="G103" s="2"/>
      <c r="H103" s="2"/>
      <c r="I103" s="2"/>
      <c r="J103" s="2" t="s">
        <v>105</v>
      </c>
      <c r="K103" s="2"/>
    </row>
    <row r="104" spans="1:11" ht="15">
      <c r="A104" s="2" t="s">
        <v>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</sheetData>
  <sheetProtection/>
  <mergeCells count="236"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F17"/>
    <mergeCell ref="J17:K17"/>
    <mergeCell ref="A15:F15"/>
    <mergeCell ref="J15:K15"/>
    <mergeCell ref="A16:F16"/>
    <mergeCell ref="J16:K16"/>
    <mergeCell ref="A14:C14"/>
    <mergeCell ref="D14:G14"/>
    <mergeCell ref="J14:K14"/>
    <mergeCell ref="A11:E11"/>
    <mergeCell ref="F11:G11"/>
    <mergeCell ref="H11:I11"/>
    <mergeCell ref="J11:K11"/>
    <mergeCell ref="A12:E12"/>
    <mergeCell ref="F12:G12"/>
    <mergeCell ref="H12:I12"/>
    <mergeCell ref="A24:E24"/>
    <mergeCell ref="F24:G24"/>
    <mergeCell ref="H24:I24"/>
    <mergeCell ref="A18:C18"/>
    <mergeCell ref="D18:K18"/>
    <mergeCell ref="D19:E19"/>
    <mergeCell ref="H21:I21"/>
    <mergeCell ref="A23:E23"/>
    <mergeCell ref="F23:G23"/>
    <mergeCell ref="H23:I23"/>
    <mergeCell ref="J23:K23"/>
    <mergeCell ref="J24:K24"/>
    <mergeCell ref="A25:E25"/>
    <mergeCell ref="F25:G25"/>
    <mergeCell ref="H25:I25"/>
    <mergeCell ref="J25:K25"/>
    <mergeCell ref="A31:C31"/>
    <mergeCell ref="D31:G31"/>
    <mergeCell ref="H31:I31"/>
    <mergeCell ref="A32:C32"/>
    <mergeCell ref="D32:G32"/>
    <mergeCell ref="H32:I32"/>
    <mergeCell ref="A30:C30"/>
    <mergeCell ref="D30:G30"/>
    <mergeCell ref="H30:I30"/>
    <mergeCell ref="A27:C27"/>
    <mergeCell ref="D27:G27"/>
    <mergeCell ref="H27:I27"/>
    <mergeCell ref="A28:F28"/>
    <mergeCell ref="H28:I28"/>
    <mergeCell ref="A29:F29"/>
    <mergeCell ref="H29:I29"/>
    <mergeCell ref="A36:C36"/>
    <mergeCell ref="D36:G36"/>
    <mergeCell ref="H36:I36"/>
    <mergeCell ref="A37:F37"/>
    <mergeCell ref="H37:I37"/>
    <mergeCell ref="A33:F33"/>
    <mergeCell ref="H33:I33"/>
    <mergeCell ref="A34:C34"/>
    <mergeCell ref="D34:G34"/>
    <mergeCell ref="H34:I34"/>
    <mergeCell ref="A35:C35"/>
    <mergeCell ref="D35:G35"/>
    <mergeCell ref="H35:I35"/>
    <mergeCell ref="A40:C40"/>
    <mergeCell ref="D40:G40"/>
    <mergeCell ref="H40:I40"/>
    <mergeCell ref="A41:C41"/>
    <mergeCell ref="D41:G41"/>
    <mergeCell ref="H41:I41"/>
    <mergeCell ref="A38:C38"/>
    <mergeCell ref="D38:G38"/>
    <mergeCell ref="H38:I38"/>
    <mergeCell ref="A39:C39"/>
    <mergeCell ref="D39:G39"/>
    <mergeCell ref="H39:I39"/>
    <mergeCell ref="A44:F44"/>
    <mergeCell ref="H44:I44"/>
    <mergeCell ref="A45:C45"/>
    <mergeCell ref="D45:G45"/>
    <mergeCell ref="H45:I45"/>
    <mergeCell ref="A42:C42"/>
    <mergeCell ref="D42:G42"/>
    <mergeCell ref="H42:I42"/>
    <mergeCell ref="A43:C43"/>
    <mergeCell ref="D43:G43"/>
    <mergeCell ref="H43:I43"/>
    <mergeCell ref="A49:F49"/>
    <mergeCell ref="H49:I49"/>
    <mergeCell ref="A50:F50"/>
    <mergeCell ref="H50:I50"/>
    <mergeCell ref="A46:F46"/>
    <mergeCell ref="H46:I46"/>
    <mergeCell ref="A47:C47"/>
    <mergeCell ref="D47:G47"/>
    <mergeCell ref="H47:I47"/>
    <mergeCell ref="A48:C48"/>
    <mergeCell ref="D48:G48"/>
    <mergeCell ref="H48:I48"/>
    <mergeCell ref="A54:F54"/>
    <mergeCell ref="H54:I54"/>
    <mergeCell ref="A55:F55"/>
    <mergeCell ref="H55:I55"/>
    <mergeCell ref="A51:F51"/>
    <mergeCell ref="H51:I51"/>
    <mergeCell ref="A52:C52"/>
    <mergeCell ref="D52:G52"/>
    <mergeCell ref="H52:I52"/>
    <mergeCell ref="A53:C53"/>
    <mergeCell ref="D53:G53"/>
    <mergeCell ref="H53:I53"/>
    <mergeCell ref="A57:C57"/>
    <mergeCell ref="D57:G57"/>
    <mergeCell ref="H57:I57"/>
    <mergeCell ref="A58:C58"/>
    <mergeCell ref="D58:G58"/>
    <mergeCell ref="H58:I58"/>
    <mergeCell ref="A56:F56"/>
    <mergeCell ref="H56:I56"/>
    <mergeCell ref="A61:C61"/>
    <mergeCell ref="D61:G61"/>
    <mergeCell ref="H61:I61"/>
    <mergeCell ref="A62:C62"/>
    <mergeCell ref="D62:G62"/>
    <mergeCell ref="H62:I62"/>
    <mergeCell ref="A59:C59"/>
    <mergeCell ref="D59:G59"/>
    <mergeCell ref="H59:I59"/>
    <mergeCell ref="A60:C60"/>
    <mergeCell ref="D60:G60"/>
    <mergeCell ref="H60:I60"/>
    <mergeCell ref="A63:C63"/>
    <mergeCell ref="D63:G63"/>
    <mergeCell ref="H63:I63"/>
    <mergeCell ref="A66:F66"/>
    <mergeCell ref="H66:I66"/>
    <mergeCell ref="A64:C64"/>
    <mergeCell ref="D64:G64"/>
    <mergeCell ref="H64:I64"/>
    <mergeCell ref="A65:C65"/>
    <mergeCell ref="D65:G65"/>
    <mergeCell ref="H65:I65"/>
    <mergeCell ref="A69:C69"/>
    <mergeCell ref="D69:G69"/>
    <mergeCell ref="H69:I69"/>
    <mergeCell ref="A70:C70"/>
    <mergeCell ref="D70:G70"/>
    <mergeCell ref="H70:I70"/>
    <mergeCell ref="A67:C67"/>
    <mergeCell ref="D67:G67"/>
    <mergeCell ref="H67:I67"/>
    <mergeCell ref="A68:C68"/>
    <mergeCell ref="D68:G68"/>
    <mergeCell ref="H68:I68"/>
    <mergeCell ref="A73:C73"/>
    <mergeCell ref="D73:G73"/>
    <mergeCell ref="H73:I73"/>
    <mergeCell ref="A74:C74"/>
    <mergeCell ref="D74:G74"/>
    <mergeCell ref="H74:I74"/>
    <mergeCell ref="A71:C71"/>
    <mergeCell ref="D71:G71"/>
    <mergeCell ref="H71:I71"/>
    <mergeCell ref="A72:C72"/>
    <mergeCell ref="D72:G72"/>
    <mergeCell ref="H72:I72"/>
    <mergeCell ref="A76:F76"/>
    <mergeCell ref="H76:I76"/>
    <mergeCell ref="A77:F77"/>
    <mergeCell ref="H77:I77"/>
    <mergeCell ref="A75:F75"/>
    <mergeCell ref="H75:I75"/>
    <mergeCell ref="A79:C79"/>
    <mergeCell ref="D79:G79"/>
    <mergeCell ref="H79:I79"/>
    <mergeCell ref="A80:C80"/>
    <mergeCell ref="D80:G80"/>
    <mergeCell ref="H80:I80"/>
    <mergeCell ref="A78:C78"/>
    <mergeCell ref="D78:G78"/>
    <mergeCell ref="H78:I78"/>
    <mergeCell ref="A83:C83"/>
    <mergeCell ref="D83:G83"/>
    <mergeCell ref="H83:I83"/>
    <mergeCell ref="A89:F89"/>
    <mergeCell ref="H89:I89"/>
    <mergeCell ref="A90:C90"/>
    <mergeCell ref="D90:G90"/>
    <mergeCell ref="H90:I90"/>
    <mergeCell ref="A84:F84"/>
    <mergeCell ref="H84:I84"/>
    <mergeCell ref="A81:C81"/>
    <mergeCell ref="D81:G81"/>
    <mergeCell ref="H81:I81"/>
    <mergeCell ref="A82:C82"/>
    <mergeCell ref="D82:G82"/>
    <mergeCell ref="H82:I82"/>
    <mergeCell ref="A88:F88"/>
    <mergeCell ref="H88:I88"/>
    <mergeCell ref="A85:C85"/>
    <mergeCell ref="D85:G85"/>
    <mergeCell ref="H85:I85"/>
    <mergeCell ref="A86:F86"/>
    <mergeCell ref="H86:I86"/>
    <mergeCell ref="A87:F87"/>
    <mergeCell ref="H87:I87"/>
    <mergeCell ref="A93:F93"/>
    <mergeCell ref="H93:I93"/>
    <mergeCell ref="A98:F98"/>
    <mergeCell ref="H98:I98"/>
    <mergeCell ref="A96:F96"/>
    <mergeCell ref="H96:I96"/>
    <mergeCell ref="A97:F97"/>
    <mergeCell ref="H97:I97"/>
    <mergeCell ref="A91:C91"/>
    <mergeCell ref="D91:G91"/>
    <mergeCell ref="H91:I91"/>
    <mergeCell ref="A92:C92"/>
    <mergeCell ref="D92:G92"/>
    <mergeCell ref="H92:I92"/>
    <mergeCell ref="D101:E101"/>
    <mergeCell ref="A103:B103"/>
    <mergeCell ref="A99:F99"/>
    <mergeCell ref="H99:I99"/>
    <mergeCell ref="A100:C100"/>
    <mergeCell ref="D100:I100"/>
    <mergeCell ref="A94:F94"/>
    <mergeCell ref="H94:I94"/>
    <mergeCell ref="A95:F95"/>
    <mergeCell ref="H95:I95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67">
      <selection activeCell="A80" sqref="A80:F80"/>
    </sheetView>
  </sheetViews>
  <sheetFormatPr defaultColWidth="9.140625" defaultRowHeight="15"/>
  <sheetData>
    <row r="1" spans="1:11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10" t="s">
        <v>3</v>
      </c>
      <c r="B5" s="10"/>
      <c r="C5" s="10"/>
      <c r="D5" s="10"/>
      <c r="E5" s="10"/>
      <c r="F5" s="8"/>
      <c r="G5" s="8"/>
      <c r="H5" s="8"/>
      <c r="I5" s="8"/>
      <c r="J5" s="8"/>
      <c r="K5" s="8"/>
    </row>
    <row r="6" spans="1:1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9" t="s">
        <v>106</v>
      </c>
      <c r="B7" s="9"/>
      <c r="C7" s="9"/>
      <c r="D7" s="9"/>
      <c r="E7" s="9"/>
      <c r="F7" s="9" t="s">
        <v>107</v>
      </c>
      <c r="G7" s="9"/>
      <c r="H7" s="9"/>
      <c r="I7" s="42" t="s">
        <v>6</v>
      </c>
      <c r="J7" s="42"/>
      <c r="K7" s="42"/>
    </row>
    <row r="8" spans="1:11" ht="15">
      <c r="A8" s="11" t="s">
        <v>7</v>
      </c>
      <c r="B8" s="9"/>
      <c r="C8" s="9"/>
      <c r="D8" s="9"/>
      <c r="E8" s="9" t="s">
        <v>8</v>
      </c>
      <c r="F8" s="9"/>
      <c r="G8" s="9"/>
      <c r="H8" s="41">
        <v>443238.75</v>
      </c>
      <c r="I8" s="41"/>
      <c r="J8" s="9" t="s">
        <v>9</v>
      </c>
      <c r="K8" s="9"/>
    </row>
    <row r="9" spans="1:1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53" t="s">
        <v>10</v>
      </c>
      <c r="B10" s="53"/>
      <c r="C10" s="53"/>
      <c r="D10" s="53"/>
      <c r="E10" s="53"/>
      <c r="F10" s="52" t="s">
        <v>11</v>
      </c>
      <c r="G10" s="52"/>
      <c r="H10" s="52" t="s">
        <v>12</v>
      </c>
      <c r="I10" s="52"/>
      <c r="J10" s="52" t="s">
        <v>13</v>
      </c>
      <c r="K10" s="52"/>
    </row>
    <row r="11" spans="1:11" ht="15">
      <c r="A11" s="53" t="s">
        <v>14</v>
      </c>
      <c r="B11" s="53"/>
      <c r="C11" s="53"/>
      <c r="D11" s="53"/>
      <c r="E11" s="53"/>
      <c r="F11" s="44">
        <v>122215.74</v>
      </c>
      <c r="G11" s="44"/>
      <c r="H11" s="48">
        <v>116125.9</v>
      </c>
      <c r="I11" s="48"/>
      <c r="J11" s="44">
        <v>6089.84</v>
      </c>
      <c r="K11" s="44"/>
    </row>
    <row r="12" spans="1:11" ht="15">
      <c r="A12" s="53" t="s">
        <v>15</v>
      </c>
      <c r="B12" s="53"/>
      <c r="C12" s="53"/>
      <c r="D12" s="53"/>
      <c r="E12" s="53"/>
      <c r="F12" s="44">
        <v>122215.74</v>
      </c>
      <c r="G12" s="44"/>
      <c r="H12" s="48">
        <v>116125.9</v>
      </c>
      <c r="I12" s="48"/>
      <c r="J12" s="44">
        <v>6089.84</v>
      </c>
      <c r="K12" s="44"/>
    </row>
    <row r="13" spans="1:1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>
      <c r="A14" s="9" t="s">
        <v>25</v>
      </c>
      <c r="B14" s="9"/>
      <c r="C14" s="9"/>
      <c r="D14" s="41">
        <v>559364.65</v>
      </c>
      <c r="E14" s="41"/>
      <c r="F14" s="9" t="s">
        <v>9</v>
      </c>
      <c r="G14" s="9"/>
      <c r="H14" s="9"/>
      <c r="I14" s="9"/>
      <c r="J14" s="9"/>
      <c r="K14" s="9"/>
    </row>
    <row r="15" spans="1:11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>
      <c r="A16" s="11" t="s">
        <v>26</v>
      </c>
      <c r="B16" s="9"/>
      <c r="C16" s="9"/>
      <c r="D16" s="9"/>
      <c r="E16" s="9"/>
      <c r="F16" s="9"/>
      <c r="G16" s="9"/>
      <c r="H16" s="41"/>
      <c r="I16" s="41"/>
      <c r="J16" s="9"/>
      <c r="K16" s="9"/>
    </row>
    <row r="17" spans="1:11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s="53" t="s">
        <v>10</v>
      </c>
      <c r="B18" s="53"/>
      <c r="C18" s="53"/>
      <c r="D18" s="53"/>
      <c r="E18" s="53"/>
      <c r="F18" s="52" t="s">
        <v>11</v>
      </c>
      <c r="G18" s="52"/>
      <c r="H18" s="52" t="s">
        <v>12</v>
      </c>
      <c r="I18" s="52"/>
      <c r="J18" s="52" t="s">
        <v>13</v>
      </c>
      <c r="K18" s="52"/>
    </row>
    <row r="19" spans="1:11" ht="15">
      <c r="A19" s="53" t="s">
        <v>14</v>
      </c>
      <c r="B19" s="53"/>
      <c r="C19" s="53"/>
      <c r="D19" s="53"/>
      <c r="E19" s="53"/>
      <c r="F19" s="44">
        <v>602911.46</v>
      </c>
      <c r="G19" s="44"/>
      <c r="H19" s="48">
        <v>572464.1</v>
      </c>
      <c r="I19" s="48"/>
      <c r="J19" s="44">
        <v>30447.36</v>
      </c>
      <c r="K19" s="44"/>
    </row>
    <row r="20" spans="1:11" ht="15">
      <c r="A20" s="53" t="s">
        <v>15</v>
      </c>
      <c r="B20" s="53"/>
      <c r="C20" s="53"/>
      <c r="D20" s="53"/>
      <c r="E20" s="53"/>
      <c r="F20" s="44">
        <v>602911.46</v>
      </c>
      <c r="G20" s="44"/>
      <c r="H20" s="48">
        <v>572464.1</v>
      </c>
      <c r="I20" s="48"/>
      <c r="J20" s="44">
        <v>30447.36</v>
      </c>
      <c r="K20" s="44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0" ht="32.25">
      <c r="A22" s="52" t="s">
        <v>16</v>
      </c>
      <c r="B22" s="52"/>
      <c r="C22" s="52"/>
      <c r="D22" s="52" t="s">
        <v>17</v>
      </c>
      <c r="E22" s="52"/>
      <c r="F22" s="52"/>
      <c r="G22" s="52"/>
      <c r="H22" s="52" t="s">
        <v>20</v>
      </c>
      <c r="I22" s="52"/>
      <c r="J22" s="18" t="s">
        <v>130</v>
      </c>
    </row>
    <row r="23" spans="1:10" ht="15">
      <c r="A23" s="47" t="s">
        <v>27</v>
      </c>
      <c r="B23" s="47"/>
      <c r="C23" s="47"/>
      <c r="D23" s="47"/>
      <c r="E23" s="47"/>
      <c r="F23" s="47"/>
      <c r="G23" s="12"/>
      <c r="H23" s="44">
        <v>257693.39</v>
      </c>
      <c r="I23" s="44"/>
      <c r="J23" s="19">
        <f>H23/12/3723.82</f>
        <v>5.766779588343869</v>
      </c>
    </row>
    <row r="24" spans="1:10" ht="15">
      <c r="A24" s="47" t="s">
        <v>28</v>
      </c>
      <c r="B24" s="47"/>
      <c r="C24" s="47"/>
      <c r="D24" s="47"/>
      <c r="E24" s="47"/>
      <c r="F24" s="47"/>
      <c r="G24" s="12"/>
      <c r="H24" s="44">
        <v>43849.78</v>
      </c>
      <c r="I24" s="44"/>
      <c r="J24" s="19">
        <f aca="true" t="shared" si="0" ref="J24:J69">H24/12/3723.82</f>
        <v>0.9812902700273732</v>
      </c>
    </row>
    <row r="25" spans="1:12" ht="24.75" customHeight="1">
      <c r="A25" s="49"/>
      <c r="B25" s="49"/>
      <c r="C25" s="49"/>
      <c r="D25" s="50" t="s">
        <v>30</v>
      </c>
      <c r="E25" s="50"/>
      <c r="F25" s="50"/>
      <c r="G25" s="50"/>
      <c r="H25" s="44">
        <v>21517.41</v>
      </c>
      <c r="I25" s="44"/>
      <c r="J25" s="19">
        <f t="shared" si="0"/>
        <v>0.4815263627135576</v>
      </c>
      <c r="L25" s="22"/>
    </row>
    <row r="26" spans="1:12" ht="24.75" customHeight="1">
      <c r="A26" s="49"/>
      <c r="B26" s="49"/>
      <c r="C26" s="49"/>
      <c r="D26" s="50" t="s">
        <v>31</v>
      </c>
      <c r="E26" s="50"/>
      <c r="F26" s="50"/>
      <c r="G26" s="50"/>
      <c r="H26" s="44">
        <v>11894.05</v>
      </c>
      <c r="I26" s="44"/>
      <c r="J26" s="19">
        <f t="shared" si="0"/>
        <v>0.26617044683506</v>
      </c>
      <c r="L26" s="22"/>
    </row>
    <row r="27" spans="1:10" ht="15">
      <c r="A27" s="49"/>
      <c r="B27" s="49"/>
      <c r="C27" s="49"/>
      <c r="D27" s="50" t="s">
        <v>32</v>
      </c>
      <c r="E27" s="50"/>
      <c r="F27" s="50"/>
      <c r="G27" s="50"/>
      <c r="H27" s="44">
        <v>10438.32</v>
      </c>
      <c r="I27" s="44"/>
      <c r="J27" s="19">
        <f t="shared" si="0"/>
        <v>0.23359346047875568</v>
      </c>
    </row>
    <row r="28" spans="1:10" ht="15">
      <c r="A28" s="47" t="s">
        <v>33</v>
      </c>
      <c r="B28" s="47"/>
      <c r="C28" s="47"/>
      <c r="D28" s="47"/>
      <c r="E28" s="47"/>
      <c r="F28" s="47"/>
      <c r="G28" s="12"/>
      <c r="H28" s="44">
        <v>6361.45</v>
      </c>
      <c r="I28" s="44"/>
      <c r="J28" s="19">
        <f t="shared" si="0"/>
        <v>0.14235941407837469</v>
      </c>
    </row>
    <row r="29" spans="1:10" ht="24.75" customHeight="1">
      <c r="A29" s="49"/>
      <c r="B29" s="49"/>
      <c r="C29" s="49"/>
      <c r="D29" s="50" t="s">
        <v>34</v>
      </c>
      <c r="E29" s="50"/>
      <c r="F29" s="50"/>
      <c r="G29" s="50"/>
      <c r="H29" s="44">
        <v>97.61</v>
      </c>
      <c r="I29" s="44"/>
      <c r="J29" s="19">
        <f t="shared" si="0"/>
        <v>0.002184360862411896</v>
      </c>
    </row>
    <row r="30" spans="1:10" ht="24.75" customHeight="1">
      <c r="A30" s="49"/>
      <c r="B30" s="49"/>
      <c r="C30" s="49"/>
      <c r="D30" s="50" t="s">
        <v>35</v>
      </c>
      <c r="E30" s="50"/>
      <c r="F30" s="50"/>
      <c r="G30" s="50"/>
      <c r="H30" s="44">
        <v>1859.18</v>
      </c>
      <c r="I30" s="44"/>
      <c r="J30" s="19">
        <f t="shared" si="0"/>
        <v>0.041605573488156425</v>
      </c>
    </row>
    <row r="31" spans="1:10" ht="15">
      <c r="A31" s="49"/>
      <c r="B31" s="49"/>
      <c r="C31" s="49"/>
      <c r="D31" s="50" t="s">
        <v>36</v>
      </c>
      <c r="E31" s="50"/>
      <c r="F31" s="50"/>
      <c r="G31" s="50"/>
      <c r="H31" s="44">
        <v>4404.66</v>
      </c>
      <c r="I31" s="44"/>
      <c r="J31" s="19">
        <f t="shared" si="0"/>
        <v>0.09856947972780639</v>
      </c>
    </row>
    <row r="32" spans="1:10" ht="15">
      <c r="A32" s="47" t="s">
        <v>37</v>
      </c>
      <c r="B32" s="47"/>
      <c r="C32" s="47"/>
      <c r="D32" s="47"/>
      <c r="E32" s="47"/>
      <c r="F32" s="47"/>
      <c r="G32" s="12"/>
      <c r="H32" s="44">
        <v>52918.17</v>
      </c>
      <c r="I32" s="44"/>
      <c r="J32" s="19">
        <f t="shared" si="0"/>
        <v>1.184226815474432</v>
      </c>
    </row>
    <row r="33" spans="1:10" ht="24.75" customHeight="1">
      <c r="A33" s="49"/>
      <c r="B33" s="49"/>
      <c r="C33" s="49"/>
      <c r="D33" s="50" t="s">
        <v>38</v>
      </c>
      <c r="E33" s="50"/>
      <c r="F33" s="50"/>
      <c r="G33" s="50"/>
      <c r="H33" s="44">
        <v>10317.48</v>
      </c>
      <c r="I33" s="44"/>
      <c r="J33" s="19">
        <f t="shared" si="0"/>
        <v>0.23088924813766507</v>
      </c>
    </row>
    <row r="34" spans="1:10" ht="24.75" customHeight="1">
      <c r="A34" s="49"/>
      <c r="B34" s="49"/>
      <c r="C34" s="49"/>
      <c r="D34" s="50" t="s">
        <v>39</v>
      </c>
      <c r="E34" s="50"/>
      <c r="F34" s="50"/>
      <c r="G34" s="50"/>
      <c r="H34" s="44">
        <v>7188.63</v>
      </c>
      <c r="I34" s="44"/>
      <c r="J34" s="19">
        <f t="shared" si="0"/>
        <v>0.16087042338244062</v>
      </c>
    </row>
    <row r="35" spans="1:10" ht="24.75" customHeight="1">
      <c r="A35" s="49"/>
      <c r="B35" s="49"/>
      <c r="C35" s="49"/>
      <c r="D35" s="50" t="s">
        <v>40</v>
      </c>
      <c r="E35" s="50"/>
      <c r="F35" s="50"/>
      <c r="G35" s="50"/>
      <c r="H35" s="44">
        <v>4555.36</v>
      </c>
      <c r="I35" s="44"/>
      <c r="J35" s="19">
        <f t="shared" si="0"/>
        <v>0.10194191269538626</v>
      </c>
    </row>
    <row r="36" spans="1:10" ht="15">
      <c r="A36" s="49"/>
      <c r="B36" s="49"/>
      <c r="C36" s="49"/>
      <c r="D36" s="50" t="s">
        <v>41</v>
      </c>
      <c r="E36" s="50"/>
      <c r="F36" s="50"/>
      <c r="G36" s="50"/>
      <c r="H36" s="44">
        <v>8309.56</v>
      </c>
      <c r="I36" s="44"/>
      <c r="J36" s="19">
        <f t="shared" si="0"/>
        <v>0.18595510345111557</v>
      </c>
    </row>
    <row r="37" spans="1:10" ht="24.75" customHeight="1">
      <c r="A37" s="49"/>
      <c r="B37" s="49"/>
      <c r="C37" s="49"/>
      <c r="D37" s="50" t="s">
        <v>42</v>
      </c>
      <c r="E37" s="50"/>
      <c r="F37" s="50"/>
      <c r="G37" s="50"/>
      <c r="H37" s="44">
        <v>8937.61</v>
      </c>
      <c r="I37" s="44"/>
      <c r="J37" s="19">
        <f t="shared" si="0"/>
        <v>0.2000098912765207</v>
      </c>
    </row>
    <row r="38" spans="1:12" ht="24.75" customHeight="1">
      <c r="A38" s="49"/>
      <c r="B38" s="49"/>
      <c r="C38" s="49"/>
      <c r="D38" s="50" t="s">
        <v>43</v>
      </c>
      <c r="E38" s="50"/>
      <c r="F38" s="50"/>
      <c r="G38" s="50"/>
      <c r="H38" s="44">
        <v>13609.53</v>
      </c>
      <c r="I38" s="44"/>
      <c r="J38" s="19">
        <f t="shared" si="0"/>
        <v>0.3045602365313039</v>
      </c>
      <c r="L38" s="22"/>
    </row>
    <row r="39" spans="1:10" ht="15">
      <c r="A39" s="47" t="s">
        <v>44</v>
      </c>
      <c r="B39" s="47"/>
      <c r="C39" s="47"/>
      <c r="D39" s="47"/>
      <c r="E39" s="47"/>
      <c r="F39" s="47"/>
      <c r="G39" s="12"/>
      <c r="H39" s="44">
        <v>9548.56</v>
      </c>
      <c r="I39" s="44"/>
      <c r="J39" s="19">
        <f t="shared" si="0"/>
        <v>0.21368200754422426</v>
      </c>
    </row>
    <row r="40" spans="1:10" ht="15">
      <c r="A40" s="47" t="s">
        <v>46</v>
      </c>
      <c r="B40" s="47"/>
      <c r="C40" s="47"/>
      <c r="D40" s="47"/>
      <c r="E40" s="47"/>
      <c r="F40" s="47"/>
      <c r="G40" s="12"/>
      <c r="H40" s="44">
        <v>145015.43</v>
      </c>
      <c r="I40" s="44"/>
      <c r="J40" s="19">
        <f t="shared" si="0"/>
        <v>3.245221081219464</v>
      </c>
    </row>
    <row r="41" spans="1:10" ht="15">
      <c r="A41" s="49"/>
      <c r="B41" s="49"/>
      <c r="C41" s="49"/>
      <c r="D41" s="50" t="s">
        <v>47</v>
      </c>
      <c r="E41" s="50"/>
      <c r="F41" s="50"/>
      <c r="G41" s="50"/>
      <c r="H41" s="44">
        <v>6489.33</v>
      </c>
      <c r="I41" s="44"/>
      <c r="J41" s="19">
        <f t="shared" si="0"/>
        <v>0.14522117073327928</v>
      </c>
    </row>
    <row r="42" spans="1:10" ht="15">
      <c r="A42" s="49"/>
      <c r="B42" s="49"/>
      <c r="C42" s="49"/>
      <c r="D42" s="50" t="s">
        <v>48</v>
      </c>
      <c r="E42" s="50"/>
      <c r="F42" s="50"/>
      <c r="G42" s="50"/>
      <c r="H42" s="48">
        <v>138526.1</v>
      </c>
      <c r="I42" s="48"/>
      <c r="J42" s="19">
        <f t="shared" si="0"/>
        <v>3.0999999104861855</v>
      </c>
    </row>
    <row r="43" spans="1:10" ht="15">
      <c r="A43" s="47" t="s">
        <v>49</v>
      </c>
      <c r="B43" s="47"/>
      <c r="C43" s="47"/>
      <c r="D43" s="47"/>
      <c r="E43" s="47"/>
      <c r="F43" s="47"/>
      <c r="G43" s="12"/>
      <c r="H43" s="44">
        <v>21801.41</v>
      </c>
      <c r="I43" s="44"/>
      <c r="J43" s="19">
        <f t="shared" si="0"/>
        <v>0.48788184355491576</v>
      </c>
    </row>
    <row r="44" spans="1:10" ht="15">
      <c r="A44" s="47" t="s">
        <v>50</v>
      </c>
      <c r="B44" s="47"/>
      <c r="C44" s="47"/>
      <c r="D44" s="47"/>
      <c r="E44" s="47"/>
      <c r="F44" s="47"/>
      <c r="G44" s="12"/>
      <c r="H44" s="44">
        <v>3336.39</v>
      </c>
      <c r="I44" s="44"/>
      <c r="J44" s="19">
        <f t="shared" si="0"/>
        <v>0.07466324902922267</v>
      </c>
    </row>
    <row r="45" spans="1:10" ht="15">
      <c r="A45" s="47" t="s">
        <v>51</v>
      </c>
      <c r="B45" s="47"/>
      <c r="C45" s="47"/>
      <c r="D45" s="47"/>
      <c r="E45" s="47"/>
      <c r="F45" s="47"/>
      <c r="G45" s="12"/>
      <c r="H45" s="44">
        <v>6855.02</v>
      </c>
      <c r="I45" s="44"/>
      <c r="J45" s="19">
        <f t="shared" si="0"/>
        <v>0.15340474745467467</v>
      </c>
    </row>
    <row r="46" spans="1:10" ht="15">
      <c r="A46" s="49"/>
      <c r="B46" s="49"/>
      <c r="C46" s="49"/>
      <c r="D46" s="50" t="s">
        <v>108</v>
      </c>
      <c r="E46" s="50"/>
      <c r="F46" s="50"/>
      <c r="G46" s="50"/>
      <c r="H46" s="44">
        <v>2865.52</v>
      </c>
      <c r="I46" s="44"/>
      <c r="J46" s="19">
        <f t="shared" si="0"/>
        <v>0.06412590655115803</v>
      </c>
    </row>
    <row r="47" spans="1:10" ht="15">
      <c r="A47" s="49"/>
      <c r="B47" s="49"/>
      <c r="C47" s="49"/>
      <c r="D47" s="50" t="s">
        <v>52</v>
      </c>
      <c r="E47" s="50"/>
      <c r="F47" s="50"/>
      <c r="G47" s="50"/>
      <c r="H47" s="44">
        <v>2865.52</v>
      </c>
      <c r="I47" s="44"/>
      <c r="J47" s="19">
        <f t="shared" si="0"/>
        <v>0.06412590655115803</v>
      </c>
    </row>
    <row r="48" spans="1:10" ht="15">
      <c r="A48" s="49"/>
      <c r="B48" s="49"/>
      <c r="C48" s="49"/>
      <c r="D48" s="50" t="s">
        <v>53</v>
      </c>
      <c r="E48" s="50"/>
      <c r="F48" s="50"/>
      <c r="G48" s="50"/>
      <c r="H48" s="44">
        <v>1123.98</v>
      </c>
      <c r="I48" s="44"/>
      <c r="J48" s="19">
        <f t="shared" si="0"/>
        <v>0.0251529343523586</v>
      </c>
    </row>
    <row r="49" spans="1:10" ht="24.75" customHeight="1">
      <c r="A49" s="47" t="s">
        <v>54</v>
      </c>
      <c r="B49" s="47"/>
      <c r="C49" s="47"/>
      <c r="D49" s="47"/>
      <c r="E49" s="47"/>
      <c r="F49" s="47"/>
      <c r="G49" s="12"/>
      <c r="H49" s="51">
        <v>11610</v>
      </c>
      <c r="I49" s="51"/>
      <c r="J49" s="19">
        <f t="shared" si="0"/>
        <v>0.25981384707101846</v>
      </c>
    </row>
    <row r="50" spans="1:10" ht="15">
      <c r="A50" s="47" t="s">
        <v>55</v>
      </c>
      <c r="B50" s="47"/>
      <c r="C50" s="47"/>
      <c r="D50" s="47"/>
      <c r="E50" s="47"/>
      <c r="F50" s="47"/>
      <c r="G50" s="12"/>
      <c r="H50" s="48">
        <v>62433.8</v>
      </c>
      <c r="I50" s="48"/>
      <c r="J50" s="19">
        <f t="shared" si="0"/>
        <v>1.39717190053941</v>
      </c>
    </row>
    <row r="51" spans="1:10" ht="17.25" customHeight="1">
      <c r="A51" s="47" t="s">
        <v>56</v>
      </c>
      <c r="B51" s="47"/>
      <c r="C51" s="47"/>
      <c r="D51" s="47"/>
      <c r="E51" s="47"/>
      <c r="F51" s="47"/>
      <c r="G51" s="12"/>
      <c r="H51" s="44">
        <v>12961.55</v>
      </c>
      <c r="I51" s="44"/>
      <c r="J51" s="19">
        <f t="shared" si="0"/>
        <v>0.29005944612432033</v>
      </c>
    </row>
    <row r="52" spans="1:10" ht="15">
      <c r="A52" s="49"/>
      <c r="B52" s="49"/>
      <c r="C52" s="49"/>
      <c r="D52" s="50" t="s">
        <v>109</v>
      </c>
      <c r="E52" s="50"/>
      <c r="F52" s="50"/>
      <c r="G52" s="50"/>
      <c r="H52" s="48">
        <v>252.6</v>
      </c>
      <c r="I52" s="48"/>
      <c r="J52" s="19">
        <f t="shared" si="0"/>
        <v>0.005652797396222159</v>
      </c>
    </row>
    <row r="53" spans="1:10" ht="15">
      <c r="A53" s="49"/>
      <c r="B53" s="49"/>
      <c r="C53" s="49"/>
      <c r="D53" s="50" t="s">
        <v>60</v>
      </c>
      <c r="E53" s="50"/>
      <c r="F53" s="50"/>
      <c r="G53" s="50"/>
      <c r="H53" s="51">
        <v>987</v>
      </c>
      <c r="I53" s="51"/>
      <c r="J53" s="19">
        <f t="shared" si="0"/>
        <v>0.022087533769086582</v>
      </c>
    </row>
    <row r="54" spans="1:10" ht="15">
      <c r="A54" s="49"/>
      <c r="B54" s="49"/>
      <c r="C54" s="49"/>
      <c r="D54" s="50" t="s">
        <v>61</v>
      </c>
      <c r="E54" s="50"/>
      <c r="F54" s="50"/>
      <c r="G54" s="50"/>
      <c r="H54" s="51">
        <v>2291</v>
      </c>
      <c r="I54" s="51"/>
      <c r="J54" s="19">
        <f t="shared" si="0"/>
        <v>0.051269037350534306</v>
      </c>
    </row>
    <row r="55" spans="1:11" ht="24.75" customHeight="1">
      <c r="A55" s="49"/>
      <c r="B55" s="49"/>
      <c r="C55" s="49"/>
      <c r="D55" s="50" t="s">
        <v>67</v>
      </c>
      <c r="E55" s="50"/>
      <c r="F55" s="50"/>
      <c r="G55" s="50"/>
      <c r="H55" s="44">
        <v>9430.95</v>
      </c>
      <c r="I55" s="44"/>
      <c r="J55" s="19">
        <f t="shared" si="0"/>
        <v>0.21105007760847733</v>
      </c>
      <c r="K55" s="22"/>
    </row>
    <row r="56" spans="1:10" ht="27" customHeight="1">
      <c r="A56" s="47" t="s">
        <v>68</v>
      </c>
      <c r="B56" s="47"/>
      <c r="C56" s="47"/>
      <c r="D56" s="47"/>
      <c r="E56" s="47"/>
      <c r="F56" s="47"/>
      <c r="G56" s="12"/>
      <c r="H56" s="51">
        <v>74069</v>
      </c>
      <c r="I56" s="51"/>
      <c r="J56" s="19">
        <f t="shared" si="0"/>
        <v>1.657549684642831</v>
      </c>
    </row>
    <row r="57" spans="1:10" ht="24.75" customHeight="1">
      <c r="A57" s="49"/>
      <c r="B57" s="49"/>
      <c r="C57" s="49"/>
      <c r="D57" s="50" t="s">
        <v>110</v>
      </c>
      <c r="E57" s="50"/>
      <c r="F57" s="50"/>
      <c r="G57" s="50"/>
      <c r="H57" s="51">
        <v>2092</v>
      </c>
      <c r="I57" s="51"/>
      <c r="J57" s="19">
        <f t="shared" si="0"/>
        <v>0.04681572507085018</v>
      </c>
    </row>
    <row r="58" spans="1:10" ht="15">
      <c r="A58" s="49"/>
      <c r="B58" s="49"/>
      <c r="C58" s="49"/>
      <c r="D58" s="50" t="s">
        <v>111</v>
      </c>
      <c r="E58" s="50"/>
      <c r="F58" s="50"/>
      <c r="G58" s="50"/>
      <c r="H58" s="51">
        <v>669</v>
      </c>
      <c r="I58" s="51"/>
      <c r="J58" s="19">
        <f t="shared" si="0"/>
        <v>0.014971185503058686</v>
      </c>
    </row>
    <row r="59" spans="1:10" ht="15">
      <c r="A59" s="49"/>
      <c r="B59" s="49"/>
      <c r="C59" s="49"/>
      <c r="D59" s="50" t="s">
        <v>71</v>
      </c>
      <c r="E59" s="50"/>
      <c r="F59" s="50"/>
      <c r="G59" s="50"/>
      <c r="H59" s="51">
        <v>1232</v>
      </c>
      <c r="I59" s="51"/>
      <c r="J59" s="19">
        <f t="shared" si="0"/>
        <v>0.02757025491744141</v>
      </c>
    </row>
    <row r="60" spans="1:10" ht="15">
      <c r="A60" s="49"/>
      <c r="B60" s="49"/>
      <c r="C60" s="49"/>
      <c r="D60" s="50" t="s">
        <v>72</v>
      </c>
      <c r="E60" s="50"/>
      <c r="F60" s="50"/>
      <c r="G60" s="50"/>
      <c r="H60" s="51">
        <v>12953</v>
      </c>
      <c r="I60" s="51"/>
      <c r="J60" s="19">
        <f t="shared" si="0"/>
        <v>0.2898681103454696</v>
      </c>
    </row>
    <row r="61" spans="1:10" ht="15">
      <c r="A61" s="49"/>
      <c r="B61" s="49"/>
      <c r="C61" s="49"/>
      <c r="D61" s="50" t="s">
        <v>74</v>
      </c>
      <c r="E61" s="50"/>
      <c r="F61" s="50"/>
      <c r="G61" s="50"/>
      <c r="H61" s="51">
        <v>4420</v>
      </c>
      <c r="I61" s="51"/>
      <c r="J61" s="19">
        <f t="shared" si="0"/>
        <v>0.0989127652070544</v>
      </c>
    </row>
    <row r="62" spans="1:10" ht="24.75" customHeight="1">
      <c r="A62" s="49"/>
      <c r="B62" s="49"/>
      <c r="C62" s="49"/>
      <c r="D62" s="50" t="s">
        <v>75</v>
      </c>
      <c r="E62" s="50"/>
      <c r="F62" s="50"/>
      <c r="G62" s="50"/>
      <c r="H62" s="51">
        <v>32700</v>
      </c>
      <c r="I62" s="51"/>
      <c r="J62" s="19">
        <f t="shared" si="0"/>
        <v>0.7317754349028686</v>
      </c>
    </row>
    <row r="63" spans="1:10" ht="15">
      <c r="A63" s="49"/>
      <c r="B63" s="49"/>
      <c r="C63" s="49"/>
      <c r="D63" s="50" t="s">
        <v>76</v>
      </c>
      <c r="E63" s="50"/>
      <c r="F63" s="50"/>
      <c r="G63" s="50"/>
      <c r="H63" s="51">
        <v>20003</v>
      </c>
      <c r="I63" s="51"/>
      <c r="J63" s="19">
        <f t="shared" si="0"/>
        <v>0.44763620869608806</v>
      </c>
    </row>
    <row r="64" spans="1:10" ht="28.5" customHeight="1">
      <c r="A64" s="47" t="s">
        <v>88</v>
      </c>
      <c r="B64" s="47"/>
      <c r="C64" s="47"/>
      <c r="D64" s="47"/>
      <c r="E64" s="47"/>
      <c r="F64" s="47"/>
      <c r="G64" s="12"/>
      <c r="H64" s="51">
        <v>532</v>
      </c>
      <c r="I64" s="51"/>
      <c r="J64" s="19">
        <f t="shared" si="0"/>
        <v>0.011905337350713335</v>
      </c>
    </row>
    <row r="65" spans="1:10" ht="15">
      <c r="A65" s="49"/>
      <c r="B65" s="49"/>
      <c r="C65" s="49"/>
      <c r="D65" s="50" t="s">
        <v>82</v>
      </c>
      <c r="E65" s="50"/>
      <c r="F65" s="50"/>
      <c r="G65" s="50"/>
      <c r="H65" s="51">
        <v>532</v>
      </c>
      <c r="I65" s="51"/>
      <c r="J65" s="19">
        <f t="shared" si="0"/>
        <v>0.011905337350713335</v>
      </c>
    </row>
    <row r="66" spans="1:10" ht="27" customHeight="1">
      <c r="A66" s="47" t="s">
        <v>89</v>
      </c>
      <c r="B66" s="47"/>
      <c r="C66" s="47"/>
      <c r="D66" s="47"/>
      <c r="E66" s="47"/>
      <c r="F66" s="47"/>
      <c r="G66" s="12"/>
      <c r="H66" s="44">
        <v>11096.76</v>
      </c>
      <c r="I66" s="44"/>
      <c r="J66" s="19">
        <f t="shared" si="0"/>
        <v>0.24832832951109343</v>
      </c>
    </row>
    <row r="67" spans="1:10" ht="28.5" customHeight="1">
      <c r="A67" s="49"/>
      <c r="B67" s="49"/>
      <c r="C67" s="49"/>
      <c r="D67" s="50" t="s">
        <v>91</v>
      </c>
      <c r="E67" s="50"/>
      <c r="F67" s="50"/>
      <c r="G67" s="50"/>
      <c r="H67" s="44">
        <v>9666.32</v>
      </c>
      <c r="I67" s="44"/>
      <c r="J67" s="19">
        <f t="shared" si="0"/>
        <v>0.2163172942480213</v>
      </c>
    </row>
    <row r="68" spans="1:10" ht="15">
      <c r="A68" s="49"/>
      <c r="B68" s="49"/>
      <c r="C68" s="49"/>
      <c r="D68" s="50" t="s">
        <v>132</v>
      </c>
      <c r="E68" s="50"/>
      <c r="F68" s="50"/>
      <c r="G68" s="50"/>
      <c r="H68" s="44">
        <v>1430.44</v>
      </c>
      <c r="I68" s="44"/>
      <c r="J68" s="19">
        <f t="shared" si="0"/>
        <v>0.03201103526307215</v>
      </c>
    </row>
    <row r="69" spans="1:10" ht="30" customHeight="1">
      <c r="A69" s="47" t="s">
        <v>112</v>
      </c>
      <c r="B69" s="47"/>
      <c r="C69" s="47"/>
      <c r="D69" s="47"/>
      <c r="E69" s="47"/>
      <c r="F69" s="47"/>
      <c r="G69" s="12"/>
      <c r="H69" s="51">
        <v>1950</v>
      </c>
      <c r="I69" s="51"/>
      <c r="J69" s="19">
        <f t="shared" si="0"/>
        <v>0.04363798465017106</v>
      </c>
    </row>
    <row r="70" spans="1:10" ht="15">
      <c r="A70" s="49"/>
      <c r="B70" s="49"/>
      <c r="C70" s="49"/>
      <c r="D70" s="50" t="s">
        <v>113</v>
      </c>
      <c r="E70" s="50"/>
      <c r="F70" s="50"/>
      <c r="G70" s="50"/>
      <c r="H70" s="51">
        <v>1950</v>
      </c>
      <c r="I70" s="51"/>
      <c r="J70" s="19">
        <f aca="true" t="shared" si="1" ref="J70:J78">H70/12/3723.82</f>
        <v>0.04363798465017106</v>
      </c>
    </row>
    <row r="71" spans="1:10" ht="15">
      <c r="A71" s="47" t="s">
        <v>92</v>
      </c>
      <c r="B71" s="47"/>
      <c r="C71" s="47"/>
      <c r="D71" s="47"/>
      <c r="E71" s="47"/>
      <c r="F71" s="47"/>
      <c r="G71" s="12"/>
      <c r="H71" s="44">
        <v>11.27</v>
      </c>
      <c r="I71" s="44"/>
      <c r="J71" s="19">
        <f t="shared" si="1"/>
        <v>0.00025220517282432194</v>
      </c>
    </row>
    <row r="72" spans="1:10" ht="15">
      <c r="A72" s="47" t="s">
        <v>97</v>
      </c>
      <c r="B72" s="47"/>
      <c r="C72" s="47"/>
      <c r="D72" s="47"/>
      <c r="E72" s="47"/>
      <c r="F72" s="47"/>
      <c r="G72" s="12"/>
      <c r="H72" s="44">
        <v>59235.57</v>
      </c>
      <c r="I72" s="44"/>
      <c r="J72" s="19">
        <f t="shared" si="1"/>
        <v>1.3256004586687862</v>
      </c>
    </row>
    <row r="73" spans="1:10" ht="15">
      <c r="A73" s="43" t="s">
        <v>98</v>
      </c>
      <c r="B73" s="43"/>
      <c r="C73" s="43"/>
      <c r="D73" s="43"/>
      <c r="E73" s="43"/>
      <c r="F73" s="43"/>
      <c r="G73" s="12"/>
      <c r="H73" s="44">
        <v>26304.15</v>
      </c>
      <c r="I73" s="44"/>
      <c r="J73" s="19">
        <f t="shared" si="1"/>
        <v>0.5886462020183575</v>
      </c>
    </row>
    <row r="74" spans="1:10" ht="15">
      <c r="A74" s="43" t="s">
        <v>99</v>
      </c>
      <c r="B74" s="43"/>
      <c r="C74" s="43"/>
      <c r="D74" s="43"/>
      <c r="E74" s="43"/>
      <c r="F74" s="43"/>
      <c r="G74" s="12"/>
      <c r="H74" s="44">
        <v>32931.42</v>
      </c>
      <c r="I74" s="44"/>
      <c r="J74" s="19">
        <f t="shared" si="1"/>
        <v>0.7369542566504288</v>
      </c>
    </row>
    <row r="75" spans="1:10" ht="46.5" customHeight="1">
      <c r="A75" s="47" t="s">
        <v>100</v>
      </c>
      <c r="B75" s="47"/>
      <c r="C75" s="47"/>
      <c r="D75" s="47"/>
      <c r="E75" s="47"/>
      <c r="F75" s="47"/>
      <c r="G75" s="12"/>
      <c r="H75" s="44">
        <v>142636.29</v>
      </c>
      <c r="I75" s="44"/>
      <c r="J75" s="19">
        <f t="shared" si="1"/>
        <v>3.1919796069627426</v>
      </c>
    </row>
    <row r="76" spans="1:10" ht="15">
      <c r="A76" s="43" t="s">
        <v>101</v>
      </c>
      <c r="B76" s="43"/>
      <c r="C76" s="43"/>
      <c r="D76" s="43"/>
      <c r="E76" s="43"/>
      <c r="F76" s="43"/>
      <c r="G76" s="12"/>
      <c r="H76" s="48">
        <v>71762.8</v>
      </c>
      <c r="I76" s="48"/>
      <c r="J76" s="19">
        <f t="shared" si="1"/>
        <v>1.6059404947965619</v>
      </c>
    </row>
    <row r="77" spans="1:10" ht="15">
      <c r="A77" s="43" t="s">
        <v>102</v>
      </c>
      <c r="B77" s="43"/>
      <c r="C77" s="43"/>
      <c r="D77" s="43"/>
      <c r="E77" s="43"/>
      <c r="F77" s="43"/>
      <c r="G77" s="12"/>
      <c r="H77" s="44">
        <v>12035.12</v>
      </c>
      <c r="I77" s="44"/>
      <c r="J77" s="19">
        <f t="shared" si="1"/>
        <v>0.2693273752938291</v>
      </c>
    </row>
    <row r="78" spans="1:10" ht="15">
      <c r="A78" s="43" t="s">
        <v>103</v>
      </c>
      <c r="B78" s="43"/>
      <c r="C78" s="43"/>
      <c r="D78" s="43"/>
      <c r="E78" s="43"/>
      <c r="F78" s="43"/>
      <c r="G78" s="12"/>
      <c r="H78" s="44">
        <v>58838.37</v>
      </c>
      <c r="I78" s="44"/>
      <c r="J78" s="19">
        <f t="shared" si="1"/>
        <v>1.3167117368723515</v>
      </c>
    </row>
    <row r="79" spans="1:10" ht="15">
      <c r="A79" s="45" t="s">
        <v>24</v>
      </c>
      <c r="B79" s="45"/>
      <c r="C79" s="45"/>
      <c r="D79" s="46">
        <v>644421.04</v>
      </c>
      <c r="E79" s="46"/>
      <c r="F79" s="46"/>
      <c r="G79" s="46"/>
      <c r="H79" s="46"/>
      <c r="I79" s="46"/>
      <c r="J79" s="20"/>
    </row>
    <row r="80" spans="1:11" ht="15">
      <c r="A80" s="9"/>
      <c r="B80" s="9"/>
      <c r="C80" s="9"/>
      <c r="D80" s="41"/>
      <c r="E80" s="41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42" t="s">
        <v>104</v>
      </c>
      <c r="B82" s="42"/>
      <c r="C82" s="9"/>
      <c r="D82" s="9"/>
      <c r="E82" s="9"/>
      <c r="F82" s="9"/>
      <c r="G82" s="9"/>
      <c r="H82" s="9"/>
      <c r="I82" s="9"/>
      <c r="J82" s="9" t="s">
        <v>105</v>
      </c>
      <c r="K82" s="9"/>
    </row>
    <row r="83" spans="1:11" ht="15">
      <c r="A83" s="9" t="s">
        <v>0</v>
      </c>
      <c r="B83" s="9"/>
      <c r="C83" s="9"/>
      <c r="D83" s="9"/>
      <c r="E83" s="9"/>
      <c r="F83" s="9"/>
      <c r="G83" s="9"/>
      <c r="H83" s="9"/>
      <c r="I83" s="9"/>
      <c r="J83" s="9"/>
      <c r="K83" s="9"/>
    </row>
  </sheetData>
  <sheetProtection/>
  <mergeCells count="181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31:C31"/>
    <mergeCell ref="D31:G31"/>
    <mergeCell ref="H31:I31"/>
    <mergeCell ref="A32:F32"/>
    <mergeCell ref="H32:I32"/>
    <mergeCell ref="A28:F28"/>
    <mergeCell ref="H28:I28"/>
    <mergeCell ref="A29:C29"/>
    <mergeCell ref="D29:G29"/>
    <mergeCell ref="H29:I29"/>
    <mergeCell ref="A30:C30"/>
    <mergeCell ref="D30:G30"/>
    <mergeCell ref="H30:I30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9:F39"/>
    <mergeCell ref="H39:I39"/>
    <mergeCell ref="A37:C37"/>
    <mergeCell ref="D37:G37"/>
    <mergeCell ref="H37:I37"/>
    <mergeCell ref="A38:C38"/>
    <mergeCell ref="D38:G38"/>
    <mergeCell ref="H38:I38"/>
    <mergeCell ref="A43:F43"/>
    <mergeCell ref="H43:I43"/>
    <mergeCell ref="A44:F44"/>
    <mergeCell ref="H44:I44"/>
    <mergeCell ref="A40:F40"/>
    <mergeCell ref="H40:I40"/>
    <mergeCell ref="A41:C41"/>
    <mergeCell ref="D41:G41"/>
    <mergeCell ref="H41:I41"/>
    <mergeCell ref="A42:C42"/>
    <mergeCell ref="D42:G42"/>
    <mergeCell ref="H42:I42"/>
    <mergeCell ref="A48:C48"/>
    <mergeCell ref="D48:G48"/>
    <mergeCell ref="H48:I48"/>
    <mergeCell ref="A49:F49"/>
    <mergeCell ref="H49:I49"/>
    <mergeCell ref="A45:F45"/>
    <mergeCell ref="H45:I45"/>
    <mergeCell ref="A46:C46"/>
    <mergeCell ref="D46:G46"/>
    <mergeCell ref="H46:I46"/>
    <mergeCell ref="A47:C47"/>
    <mergeCell ref="D47:G47"/>
    <mergeCell ref="H47:I47"/>
    <mergeCell ref="A51:F51"/>
    <mergeCell ref="H51:I51"/>
    <mergeCell ref="A50:F50"/>
    <mergeCell ref="H50:I50"/>
    <mergeCell ref="A53:C53"/>
    <mergeCell ref="D53:G53"/>
    <mergeCell ref="H53:I53"/>
    <mergeCell ref="A54:C54"/>
    <mergeCell ref="D54:G54"/>
    <mergeCell ref="H54:I54"/>
    <mergeCell ref="A52:C52"/>
    <mergeCell ref="D52:G52"/>
    <mergeCell ref="H52:I52"/>
    <mergeCell ref="A56:F56"/>
    <mergeCell ref="H56:I56"/>
    <mergeCell ref="A57:C57"/>
    <mergeCell ref="D57:G57"/>
    <mergeCell ref="H57:I57"/>
    <mergeCell ref="A55:C55"/>
    <mergeCell ref="D55:G55"/>
    <mergeCell ref="H55:I55"/>
    <mergeCell ref="A60:C60"/>
    <mergeCell ref="D60:G60"/>
    <mergeCell ref="H60:I60"/>
    <mergeCell ref="A61:C61"/>
    <mergeCell ref="D61:G61"/>
    <mergeCell ref="H61:I61"/>
    <mergeCell ref="A58:C58"/>
    <mergeCell ref="D58:G58"/>
    <mergeCell ref="H58:I58"/>
    <mergeCell ref="A59:C59"/>
    <mergeCell ref="D59:G59"/>
    <mergeCell ref="H59:I59"/>
    <mergeCell ref="A64:F64"/>
    <mergeCell ref="H64:I64"/>
    <mergeCell ref="A65:C65"/>
    <mergeCell ref="D65:G65"/>
    <mergeCell ref="H65:I65"/>
    <mergeCell ref="A62:C62"/>
    <mergeCell ref="D62:G62"/>
    <mergeCell ref="H62:I62"/>
    <mergeCell ref="A63:C63"/>
    <mergeCell ref="D63:G63"/>
    <mergeCell ref="H63:I63"/>
    <mergeCell ref="A68:C68"/>
    <mergeCell ref="D68:G68"/>
    <mergeCell ref="H68:I68"/>
    <mergeCell ref="A69:F69"/>
    <mergeCell ref="H69:I69"/>
    <mergeCell ref="A66:F66"/>
    <mergeCell ref="H66:I66"/>
    <mergeCell ref="A67:C67"/>
    <mergeCell ref="D67:G67"/>
    <mergeCell ref="H67:I67"/>
    <mergeCell ref="A72:F72"/>
    <mergeCell ref="H72:I72"/>
    <mergeCell ref="A77:F77"/>
    <mergeCell ref="H77:I77"/>
    <mergeCell ref="A75:F75"/>
    <mergeCell ref="H75:I75"/>
    <mergeCell ref="A76:F76"/>
    <mergeCell ref="H76:I76"/>
    <mergeCell ref="A70:C70"/>
    <mergeCell ref="D70:G70"/>
    <mergeCell ref="H70:I70"/>
    <mergeCell ref="A71:F71"/>
    <mergeCell ref="H71:I71"/>
    <mergeCell ref="D80:E80"/>
    <mergeCell ref="A82:B82"/>
    <mergeCell ref="A78:F78"/>
    <mergeCell ref="H78:I78"/>
    <mergeCell ref="A79:C79"/>
    <mergeCell ref="D79:I79"/>
    <mergeCell ref="A73:F73"/>
    <mergeCell ref="H73:I73"/>
    <mergeCell ref="A74:F74"/>
    <mergeCell ref="H74:I74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7">
      <selection activeCell="E16" sqref="E16:K16"/>
    </sheetView>
  </sheetViews>
  <sheetFormatPr defaultColWidth="9.140625" defaultRowHeight="15"/>
  <sheetData>
    <row r="1" spans="1:11" ht="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">
      <c r="A5" s="15" t="s">
        <v>3</v>
      </c>
      <c r="B5" s="15"/>
      <c r="C5" s="15"/>
      <c r="D5" s="15"/>
      <c r="E5" s="15"/>
      <c r="F5" s="13"/>
      <c r="G5" s="13"/>
      <c r="H5" s="13"/>
      <c r="I5" s="13"/>
      <c r="J5" s="13"/>
      <c r="K5" s="13"/>
    </row>
    <row r="6" spans="1:1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">
      <c r="A7" s="14" t="s">
        <v>114</v>
      </c>
      <c r="B7" s="14"/>
      <c r="C7" s="14"/>
      <c r="D7" s="14"/>
      <c r="E7" s="14"/>
      <c r="F7" s="14" t="s">
        <v>115</v>
      </c>
      <c r="G7" s="14"/>
      <c r="H7" s="14"/>
      <c r="I7" s="56" t="s">
        <v>116</v>
      </c>
      <c r="J7" s="56"/>
      <c r="K7" s="56"/>
    </row>
    <row r="8" spans="1:11" ht="15">
      <c r="A8" s="16" t="s">
        <v>7</v>
      </c>
      <c r="B8" s="14"/>
      <c r="C8" s="14"/>
      <c r="D8" s="14"/>
      <c r="E8" s="14" t="s">
        <v>8</v>
      </c>
      <c r="F8" s="14"/>
      <c r="G8" s="14"/>
      <c r="H8" s="55">
        <v>-3863082.32</v>
      </c>
      <c r="I8" s="55"/>
      <c r="J8" s="14" t="s">
        <v>9</v>
      </c>
      <c r="K8" s="14"/>
    </row>
    <row r="9" spans="1:11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">
      <c r="A10" s="70" t="s">
        <v>10</v>
      </c>
      <c r="B10" s="70"/>
      <c r="C10" s="70"/>
      <c r="D10" s="70"/>
      <c r="E10" s="70"/>
      <c r="F10" s="69" t="s">
        <v>11</v>
      </c>
      <c r="G10" s="69"/>
      <c r="H10" s="69" t="s">
        <v>12</v>
      </c>
      <c r="I10" s="69"/>
      <c r="J10" s="69" t="s">
        <v>13</v>
      </c>
      <c r="K10" s="69"/>
    </row>
    <row r="11" spans="1:11" ht="15">
      <c r="A11" s="70" t="s">
        <v>14</v>
      </c>
      <c r="B11" s="70"/>
      <c r="C11" s="70"/>
      <c r="D11" s="70"/>
      <c r="E11" s="70"/>
      <c r="F11" s="59">
        <v>195825.27</v>
      </c>
      <c r="G11" s="59"/>
      <c r="H11" s="59">
        <v>191595.28</v>
      </c>
      <c r="I11" s="59"/>
      <c r="J11" s="59">
        <v>4229.99</v>
      </c>
      <c r="K11" s="59"/>
    </row>
    <row r="12" spans="1:11" ht="15">
      <c r="A12" s="70" t="s">
        <v>15</v>
      </c>
      <c r="B12" s="70"/>
      <c r="C12" s="70"/>
      <c r="D12" s="70"/>
      <c r="E12" s="70"/>
      <c r="F12" s="59">
        <v>195825.27</v>
      </c>
      <c r="G12" s="59"/>
      <c r="H12" s="59">
        <v>191595.28</v>
      </c>
      <c r="I12" s="59"/>
      <c r="J12" s="59">
        <v>4229.99</v>
      </c>
      <c r="K12" s="59"/>
    </row>
    <row r="13" spans="1:1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14" t="s">
        <v>25</v>
      </c>
      <c r="B14" s="14"/>
      <c r="C14" s="14"/>
      <c r="D14" s="55">
        <v>-3671487.04</v>
      </c>
      <c r="E14" s="55"/>
      <c r="F14" s="14" t="s">
        <v>9</v>
      </c>
      <c r="G14" s="14"/>
      <c r="H14" s="14"/>
      <c r="I14" s="14"/>
      <c r="J14" s="14"/>
      <c r="K14" s="14"/>
    </row>
    <row r="15" spans="1:11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16" t="s">
        <v>26</v>
      </c>
      <c r="B16" s="14"/>
      <c r="C16" s="14"/>
      <c r="D16" s="14"/>
      <c r="E16" s="14"/>
      <c r="F16" s="14"/>
      <c r="G16" s="14"/>
      <c r="H16" s="55"/>
      <c r="I16" s="55"/>
      <c r="J16" s="14"/>
      <c r="K16" s="14"/>
    </row>
    <row r="17" spans="1:1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70" t="s">
        <v>10</v>
      </c>
      <c r="B18" s="70"/>
      <c r="C18" s="70"/>
      <c r="D18" s="70"/>
      <c r="E18" s="70"/>
      <c r="F18" s="69" t="s">
        <v>11</v>
      </c>
      <c r="G18" s="69"/>
      <c r="H18" s="69" t="s">
        <v>12</v>
      </c>
      <c r="I18" s="69"/>
      <c r="J18" s="69" t="s">
        <v>13</v>
      </c>
      <c r="K18" s="69"/>
    </row>
    <row r="19" spans="1:11" ht="15">
      <c r="A19" s="70" t="s">
        <v>14</v>
      </c>
      <c r="B19" s="70"/>
      <c r="C19" s="70"/>
      <c r="D19" s="70"/>
      <c r="E19" s="70"/>
      <c r="F19" s="59">
        <v>1040015.82</v>
      </c>
      <c r="G19" s="59"/>
      <c r="H19" s="58">
        <v>1027137.4</v>
      </c>
      <c r="I19" s="58"/>
      <c r="J19" s="59">
        <v>12878.42</v>
      </c>
      <c r="K19" s="59"/>
    </row>
    <row r="20" spans="1:11" ht="15">
      <c r="A20" s="70" t="s">
        <v>15</v>
      </c>
      <c r="B20" s="70"/>
      <c r="C20" s="70"/>
      <c r="D20" s="70"/>
      <c r="E20" s="70"/>
      <c r="F20" s="59">
        <v>1040015.82</v>
      </c>
      <c r="G20" s="59"/>
      <c r="H20" s="58">
        <v>1027137.4</v>
      </c>
      <c r="I20" s="58"/>
      <c r="J20" s="59">
        <v>12878.42</v>
      </c>
      <c r="K20" s="59"/>
    </row>
    <row r="21" spans="1:1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0" ht="32.25">
      <c r="A22" s="69" t="s">
        <v>16</v>
      </c>
      <c r="B22" s="69"/>
      <c r="C22" s="69"/>
      <c r="D22" s="69" t="s">
        <v>17</v>
      </c>
      <c r="E22" s="69"/>
      <c r="F22" s="69"/>
      <c r="G22" s="69"/>
      <c r="H22" s="69" t="s">
        <v>20</v>
      </c>
      <c r="I22" s="69"/>
      <c r="J22" s="18" t="s">
        <v>130</v>
      </c>
    </row>
    <row r="23" spans="1:10" ht="15">
      <c r="A23" s="60" t="s">
        <v>27</v>
      </c>
      <c r="B23" s="60"/>
      <c r="C23" s="60"/>
      <c r="D23" s="60"/>
      <c r="E23" s="60"/>
      <c r="F23" s="60"/>
      <c r="G23" s="17"/>
      <c r="H23" s="59">
        <v>436182.52</v>
      </c>
      <c r="I23" s="59"/>
      <c r="J23" s="19">
        <f>H23/12/6239.7</f>
        <v>5.82536713837738</v>
      </c>
    </row>
    <row r="24" spans="1:10" ht="15">
      <c r="A24" s="60" t="s">
        <v>28</v>
      </c>
      <c r="B24" s="60"/>
      <c r="C24" s="60"/>
      <c r="D24" s="60"/>
      <c r="E24" s="60"/>
      <c r="F24" s="60"/>
      <c r="G24" s="17"/>
      <c r="H24" s="59">
        <v>74593.43</v>
      </c>
      <c r="I24" s="59"/>
      <c r="J24" s="19">
        <f aca="true" t="shared" si="0" ref="J24:J72">H24/12/6239.7</f>
        <v>0.9962208386086938</v>
      </c>
    </row>
    <row r="25" spans="1:12" ht="24.75" customHeight="1">
      <c r="A25" s="63"/>
      <c r="B25" s="63"/>
      <c r="C25" s="63"/>
      <c r="D25" s="64" t="s">
        <v>30</v>
      </c>
      <c r="E25" s="64"/>
      <c r="F25" s="64"/>
      <c r="G25" s="64"/>
      <c r="H25" s="59">
        <v>36222.23</v>
      </c>
      <c r="I25" s="59"/>
      <c r="J25" s="19">
        <f t="shared" si="0"/>
        <v>0.4837603036470771</v>
      </c>
      <c r="L25" s="22"/>
    </row>
    <row r="26" spans="1:12" ht="24.75" customHeight="1">
      <c r="A26" s="63"/>
      <c r="B26" s="63"/>
      <c r="C26" s="63"/>
      <c r="D26" s="64" t="s">
        <v>31</v>
      </c>
      <c r="E26" s="64"/>
      <c r="F26" s="64"/>
      <c r="G26" s="64"/>
      <c r="H26" s="59">
        <v>20877.71</v>
      </c>
      <c r="I26" s="59"/>
      <c r="J26" s="19">
        <f t="shared" si="0"/>
        <v>0.2788289768204668</v>
      </c>
      <c r="L26" s="22"/>
    </row>
    <row r="27" spans="1:10" ht="15">
      <c r="A27" s="63"/>
      <c r="B27" s="63"/>
      <c r="C27" s="63"/>
      <c r="D27" s="64" t="s">
        <v>32</v>
      </c>
      <c r="E27" s="64"/>
      <c r="F27" s="64"/>
      <c r="G27" s="64"/>
      <c r="H27" s="59">
        <v>17493.49</v>
      </c>
      <c r="I27" s="59"/>
      <c r="J27" s="19">
        <f t="shared" si="0"/>
        <v>0.23363155814114997</v>
      </c>
    </row>
    <row r="28" spans="1:10" ht="15">
      <c r="A28" s="60" t="s">
        <v>33</v>
      </c>
      <c r="B28" s="60"/>
      <c r="C28" s="60"/>
      <c r="D28" s="60"/>
      <c r="E28" s="60"/>
      <c r="F28" s="60"/>
      <c r="G28" s="17"/>
      <c r="H28" s="59">
        <v>11702.54</v>
      </c>
      <c r="I28" s="59"/>
      <c r="J28" s="19">
        <f t="shared" si="0"/>
        <v>0.1562914349514667</v>
      </c>
    </row>
    <row r="29" spans="1:10" ht="24.75" customHeight="1">
      <c r="A29" s="63"/>
      <c r="B29" s="63"/>
      <c r="C29" s="63"/>
      <c r="D29" s="64" t="s">
        <v>34</v>
      </c>
      <c r="E29" s="64"/>
      <c r="F29" s="64"/>
      <c r="G29" s="64"/>
      <c r="H29" s="59">
        <v>194.42</v>
      </c>
      <c r="I29" s="59"/>
      <c r="J29" s="19">
        <f t="shared" si="0"/>
        <v>0.0025965457741023872</v>
      </c>
    </row>
    <row r="30" spans="1:10" ht="24.75" customHeight="1">
      <c r="A30" s="63"/>
      <c r="B30" s="63"/>
      <c r="C30" s="63"/>
      <c r="D30" s="64" t="s">
        <v>35</v>
      </c>
      <c r="E30" s="64"/>
      <c r="F30" s="64"/>
      <c r="G30" s="64"/>
      <c r="H30" s="59">
        <v>3129.58</v>
      </c>
      <c r="I30" s="59"/>
      <c r="J30" s="19">
        <f t="shared" si="0"/>
        <v>0.041796614153458235</v>
      </c>
    </row>
    <row r="31" spans="1:10" ht="15">
      <c r="A31" s="63"/>
      <c r="B31" s="63"/>
      <c r="C31" s="63"/>
      <c r="D31" s="64" t="s">
        <v>36</v>
      </c>
      <c r="E31" s="64"/>
      <c r="F31" s="64"/>
      <c r="G31" s="64"/>
      <c r="H31" s="59">
        <v>8378.54</v>
      </c>
      <c r="I31" s="59"/>
      <c r="J31" s="19">
        <f t="shared" si="0"/>
        <v>0.11189827502390608</v>
      </c>
    </row>
    <row r="32" spans="1:10" ht="15">
      <c r="A32" s="60" t="s">
        <v>37</v>
      </c>
      <c r="B32" s="60"/>
      <c r="C32" s="60"/>
      <c r="D32" s="60"/>
      <c r="E32" s="60"/>
      <c r="F32" s="60"/>
      <c r="G32" s="17"/>
      <c r="H32" s="59">
        <v>89240.24</v>
      </c>
      <c r="I32" s="59"/>
      <c r="J32" s="19">
        <f t="shared" si="0"/>
        <v>1.191834009113686</v>
      </c>
    </row>
    <row r="33" spans="1:10" ht="24.75" customHeight="1">
      <c r="A33" s="63"/>
      <c r="B33" s="63"/>
      <c r="C33" s="63"/>
      <c r="D33" s="64" t="s">
        <v>38</v>
      </c>
      <c r="E33" s="64"/>
      <c r="F33" s="64"/>
      <c r="G33" s="64"/>
      <c r="H33" s="59">
        <v>16854.78</v>
      </c>
      <c r="I33" s="59"/>
      <c r="J33" s="19">
        <f t="shared" si="0"/>
        <v>0.22510136705290315</v>
      </c>
    </row>
    <row r="34" spans="1:10" ht="24.75" customHeight="1">
      <c r="A34" s="63"/>
      <c r="B34" s="63"/>
      <c r="C34" s="63"/>
      <c r="D34" s="64" t="s">
        <v>39</v>
      </c>
      <c r="E34" s="64"/>
      <c r="F34" s="64"/>
      <c r="G34" s="64"/>
      <c r="H34" s="59">
        <v>12576.51</v>
      </c>
      <c r="I34" s="59"/>
      <c r="J34" s="19">
        <f t="shared" si="0"/>
        <v>0.167963604019424</v>
      </c>
    </row>
    <row r="35" spans="1:10" ht="24.75" customHeight="1">
      <c r="A35" s="63"/>
      <c r="B35" s="63"/>
      <c r="C35" s="63"/>
      <c r="D35" s="64" t="s">
        <v>40</v>
      </c>
      <c r="E35" s="64"/>
      <c r="F35" s="64"/>
      <c r="G35" s="64"/>
      <c r="H35" s="59">
        <v>7668.26</v>
      </c>
      <c r="I35" s="59"/>
      <c r="J35" s="19">
        <f t="shared" si="0"/>
        <v>0.10241224204155114</v>
      </c>
    </row>
    <row r="36" spans="1:10" ht="15">
      <c r="A36" s="63"/>
      <c r="B36" s="63"/>
      <c r="C36" s="63"/>
      <c r="D36" s="64" t="s">
        <v>41</v>
      </c>
      <c r="E36" s="64"/>
      <c r="F36" s="64"/>
      <c r="G36" s="64"/>
      <c r="H36" s="59">
        <v>14025.24</v>
      </c>
      <c r="I36" s="59"/>
      <c r="J36" s="19">
        <f t="shared" si="0"/>
        <v>0.1873118899947113</v>
      </c>
    </row>
    <row r="37" spans="1:10" ht="24.75" customHeight="1">
      <c r="A37" s="63"/>
      <c r="B37" s="63"/>
      <c r="C37" s="63"/>
      <c r="D37" s="64" t="s">
        <v>42</v>
      </c>
      <c r="E37" s="64"/>
      <c r="F37" s="64"/>
      <c r="G37" s="64"/>
      <c r="H37" s="59">
        <v>12635.09</v>
      </c>
      <c r="I37" s="59"/>
      <c r="J37" s="19">
        <f t="shared" si="0"/>
        <v>0.1687459600087611</v>
      </c>
    </row>
    <row r="38" spans="1:12" ht="24.75" customHeight="1">
      <c r="A38" s="63"/>
      <c r="B38" s="63"/>
      <c r="C38" s="63"/>
      <c r="D38" s="64" t="s">
        <v>43</v>
      </c>
      <c r="E38" s="64"/>
      <c r="F38" s="64"/>
      <c r="G38" s="64"/>
      <c r="H38" s="59">
        <v>25480.36</v>
      </c>
      <c r="I38" s="59"/>
      <c r="J38" s="19">
        <f t="shared" si="0"/>
        <v>0.3402989459963353</v>
      </c>
      <c r="L38" s="22"/>
    </row>
    <row r="39" spans="1:10" ht="15">
      <c r="A39" s="60" t="s">
        <v>44</v>
      </c>
      <c r="B39" s="60"/>
      <c r="C39" s="60"/>
      <c r="D39" s="60"/>
      <c r="E39" s="60"/>
      <c r="F39" s="60"/>
      <c r="G39" s="17"/>
      <c r="H39" s="59">
        <v>17602.66</v>
      </c>
      <c r="I39" s="59"/>
      <c r="J39" s="19">
        <f t="shared" si="0"/>
        <v>0.23508956092974556</v>
      </c>
    </row>
    <row r="40" spans="1:10" ht="15">
      <c r="A40" s="60" t="s">
        <v>46</v>
      </c>
      <c r="B40" s="60"/>
      <c r="C40" s="60"/>
      <c r="D40" s="60"/>
      <c r="E40" s="60"/>
      <c r="F40" s="60"/>
      <c r="G40" s="17"/>
      <c r="H40" s="59">
        <v>243043.65</v>
      </c>
      <c r="I40" s="59"/>
      <c r="J40" s="19">
        <f t="shared" si="0"/>
        <v>3.2459312947737873</v>
      </c>
    </row>
    <row r="41" spans="1:10" ht="15">
      <c r="A41" s="63"/>
      <c r="B41" s="63"/>
      <c r="C41" s="63"/>
      <c r="D41" s="64" t="s">
        <v>47</v>
      </c>
      <c r="E41" s="64"/>
      <c r="F41" s="64"/>
      <c r="G41" s="64"/>
      <c r="H41" s="59">
        <v>10926.78</v>
      </c>
      <c r="I41" s="59"/>
      <c r="J41" s="19">
        <f t="shared" si="0"/>
        <v>0.14593089411349905</v>
      </c>
    </row>
    <row r="42" spans="1:10" ht="15">
      <c r="A42" s="63"/>
      <c r="B42" s="63"/>
      <c r="C42" s="63"/>
      <c r="D42" s="64" t="s">
        <v>48</v>
      </c>
      <c r="E42" s="64"/>
      <c r="F42" s="64"/>
      <c r="G42" s="64"/>
      <c r="H42" s="59">
        <v>232116.87</v>
      </c>
      <c r="I42" s="59"/>
      <c r="J42" s="19">
        <f t="shared" si="0"/>
        <v>3.100000400660288</v>
      </c>
    </row>
    <row r="43" spans="1:10" ht="15">
      <c r="A43" s="60" t="s">
        <v>49</v>
      </c>
      <c r="B43" s="60"/>
      <c r="C43" s="60"/>
      <c r="D43" s="60"/>
      <c r="E43" s="60"/>
      <c r="F43" s="60"/>
      <c r="G43" s="17"/>
      <c r="H43" s="59">
        <v>78228.22</v>
      </c>
      <c r="I43" s="59"/>
      <c r="J43" s="19">
        <f t="shared" si="0"/>
        <v>1.0447647055681095</v>
      </c>
    </row>
    <row r="44" spans="1:11" ht="15">
      <c r="A44" s="57" t="s">
        <v>50</v>
      </c>
      <c r="B44" s="57"/>
      <c r="C44" s="57"/>
      <c r="D44" s="57"/>
      <c r="E44" s="57"/>
      <c r="F44" s="57"/>
      <c r="G44" s="17"/>
      <c r="H44" s="59">
        <v>5824.48</v>
      </c>
      <c r="I44" s="59"/>
      <c r="J44" s="19">
        <f t="shared" si="0"/>
        <v>0.07778792783841103</v>
      </c>
      <c r="K44" s="22"/>
    </row>
    <row r="45" spans="1:10" ht="15">
      <c r="A45" s="57" t="s">
        <v>51</v>
      </c>
      <c r="B45" s="57"/>
      <c r="C45" s="57"/>
      <c r="D45" s="57"/>
      <c r="E45" s="57"/>
      <c r="F45" s="57"/>
      <c r="G45" s="17"/>
      <c r="H45" s="59">
        <v>7903.74</v>
      </c>
      <c r="I45" s="59"/>
      <c r="J45" s="19">
        <f t="shared" si="0"/>
        <v>0.10555715819670818</v>
      </c>
    </row>
    <row r="46" spans="1:10" ht="15">
      <c r="A46" s="57" t="s">
        <v>54</v>
      </c>
      <c r="B46" s="57"/>
      <c r="C46" s="57"/>
      <c r="D46" s="57"/>
      <c r="E46" s="57"/>
      <c r="F46" s="57"/>
      <c r="G46" s="17"/>
      <c r="H46" s="65">
        <v>64500</v>
      </c>
      <c r="I46" s="65"/>
      <c r="J46" s="19">
        <f t="shared" si="0"/>
        <v>0.8614196195329904</v>
      </c>
    </row>
    <row r="47" spans="1:10" ht="15">
      <c r="A47" s="60" t="s">
        <v>55</v>
      </c>
      <c r="B47" s="60"/>
      <c r="C47" s="60"/>
      <c r="D47" s="60"/>
      <c r="E47" s="60"/>
      <c r="F47" s="60"/>
      <c r="G47" s="17"/>
      <c r="H47" s="58">
        <v>104615.2</v>
      </c>
      <c r="I47" s="58"/>
      <c r="J47" s="19">
        <f t="shared" si="0"/>
        <v>1.397171872579344</v>
      </c>
    </row>
    <row r="48" spans="1:10" ht="15">
      <c r="A48" s="60" t="s">
        <v>56</v>
      </c>
      <c r="B48" s="60"/>
      <c r="C48" s="60"/>
      <c r="D48" s="60"/>
      <c r="E48" s="60"/>
      <c r="F48" s="60"/>
      <c r="G48" s="17"/>
      <c r="H48" s="59">
        <v>23056.38</v>
      </c>
      <c r="I48" s="59"/>
      <c r="J48" s="19">
        <f t="shared" si="0"/>
        <v>0.3079258618202798</v>
      </c>
    </row>
    <row r="49" spans="1:10" ht="15">
      <c r="A49" s="63"/>
      <c r="B49" s="63"/>
      <c r="C49" s="63"/>
      <c r="D49" s="64" t="s">
        <v>109</v>
      </c>
      <c r="E49" s="64"/>
      <c r="F49" s="64"/>
      <c r="G49" s="64"/>
      <c r="H49" s="58">
        <v>277.6</v>
      </c>
      <c r="I49" s="58"/>
      <c r="J49" s="19">
        <f t="shared" si="0"/>
        <v>0.003707443199726483</v>
      </c>
    </row>
    <row r="50" spans="1:10" ht="15">
      <c r="A50" s="63"/>
      <c r="B50" s="63"/>
      <c r="C50" s="63"/>
      <c r="D50" s="64" t="s">
        <v>62</v>
      </c>
      <c r="E50" s="64"/>
      <c r="F50" s="64"/>
      <c r="G50" s="64"/>
      <c r="H50" s="59">
        <v>587.64</v>
      </c>
      <c r="I50" s="59"/>
      <c r="J50" s="19">
        <f t="shared" si="0"/>
        <v>0.007848133724377775</v>
      </c>
    </row>
    <row r="51" spans="1:10" ht="15">
      <c r="A51" s="63"/>
      <c r="B51" s="63"/>
      <c r="C51" s="63"/>
      <c r="D51" s="64" t="s">
        <v>63</v>
      </c>
      <c r="E51" s="64"/>
      <c r="F51" s="64"/>
      <c r="G51" s="64"/>
      <c r="H51" s="58">
        <v>494.2</v>
      </c>
      <c r="I51" s="58"/>
      <c r="J51" s="19">
        <f t="shared" si="0"/>
        <v>0.006600210480204711</v>
      </c>
    </row>
    <row r="52" spans="1:10" ht="15">
      <c r="A52" s="63"/>
      <c r="B52" s="63"/>
      <c r="C52" s="63"/>
      <c r="D52" s="64" t="s">
        <v>60</v>
      </c>
      <c r="E52" s="64"/>
      <c r="F52" s="64"/>
      <c r="G52" s="64"/>
      <c r="H52" s="65">
        <v>987</v>
      </c>
      <c r="I52" s="65"/>
      <c r="J52" s="19">
        <f t="shared" si="0"/>
        <v>0.013181723480295527</v>
      </c>
    </row>
    <row r="53" spans="1:10" ht="15">
      <c r="A53" s="63"/>
      <c r="B53" s="63"/>
      <c r="C53" s="63"/>
      <c r="D53" s="64" t="s">
        <v>61</v>
      </c>
      <c r="E53" s="64"/>
      <c r="F53" s="64"/>
      <c r="G53" s="64"/>
      <c r="H53" s="65">
        <v>4503</v>
      </c>
      <c r="I53" s="65"/>
      <c r="J53" s="19">
        <f t="shared" si="0"/>
        <v>0.06013910925204738</v>
      </c>
    </row>
    <row r="54" spans="1:10" ht="15">
      <c r="A54" s="63"/>
      <c r="B54" s="63"/>
      <c r="C54" s="63"/>
      <c r="D54" s="64" t="s">
        <v>118</v>
      </c>
      <c r="E54" s="64"/>
      <c r="F54" s="64"/>
      <c r="G54" s="64"/>
      <c r="H54" s="65">
        <v>173</v>
      </c>
      <c r="I54" s="65"/>
      <c r="J54" s="19">
        <f t="shared" si="0"/>
        <v>0.0023104743283598036</v>
      </c>
    </row>
    <row r="55" spans="1:11" ht="24.75" customHeight="1">
      <c r="A55" s="63"/>
      <c r="B55" s="63"/>
      <c r="C55" s="63"/>
      <c r="D55" s="64" t="s">
        <v>67</v>
      </c>
      <c r="E55" s="64"/>
      <c r="F55" s="64"/>
      <c r="G55" s="64"/>
      <c r="H55" s="59">
        <v>16033.94</v>
      </c>
      <c r="I55" s="59"/>
      <c r="J55" s="19">
        <f t="shared" si="0"/>
        <v>0.21413876735526816</v>
      </c>
      <c r="K55" s="22"/>
    </row>
    <row r="56" spans="1:10" ht="24.75" customHeight="1">
      <c r="A56" s="60" t="s">
        <v>68</v>
      </c>
      <c r="B56" s="60"/>
      <c r="C56" s="60"/>
      <c r="D56" s="60"/>
      <c r="E56" s="60"/>
      <c r="F56" s="60"/>
      <c r="G56" s="17"/>
      <c r="H56" s="65">
        <v>165294</v>
      </c>
      <c r="I56" s="65"/>
      <c r="J56" s="19">
        <f t="shared" si="0"/>
        <v>2.207558055675754</v>
      </c>
    </row>
    <row r="57" spans="1:10" ht="15">
      <c r="A57" s="60" t="s">
        <v>69</v>
      </c>
      <c r="B57" s="60"/>
      <c r="C57" s="60"/>
      <c r="D57" s="60"/>
      <c r="E57" s="60"/>
      <c r="F57" s="60"/>
      <c r="G57" s="17"/>
      <c r="H57" s="65">
        <v>165294</v>
      </c>
      <c r="I57" s="65"/>
      <c r="J57" s="19">
        <f t="shared" si="0"/>
        <v>2.207558055675754</v>
      </c>
    </row>
    <row r="58" spans="1:10" ht="24.75" customHeight="1">
      <c r="A58" s="63"/>
      <c r="B58" s="63"/>
      <c r="C58" s="63"/>
      <c r="D58" s="64" t="s">
        <v>110</v>
      </c>
      <c r="E58" s="64"/>
      <c r="F58" s="64"/>
      <c r="G58" s="64"/>
      <c r="H58" s="65">
        <v>4184</v>
      </c>
      <c r="I58" s="65"/>
      <c r="J58" s="19">
        <f t="shared" si="0"/>
        <v>0.055878754854667166</v>
      </c>
    </row>
    <row r="59" spans="1:10" ht="15">
      <c r="A59" s="63"/>
      <c r="B59" s="63"/>
      <c r="C59" s="63"/>
      <c r="D59" s="64" t="s">
        <v>71</v>
      </c>
      <c r="E59" s="64"/>
      <c r="F59" s="64"/>
      <c r="G59" s="64"/>
      <c r="H59" s="65">
        <v>1936</v>
      </c>
      <c r="I59" s="65"/>
      <c r="J59" s="19">
        <f t="shared" si="0"/>
        <v>0.025855943928928208</v>
      </c>
    </row>
    <row r="60" spans="1:10" ht="15">
      <c r="A60" s="63"/>
      <c r="B60" s="63"/>
      <c r="C60" s="63"/>
      <c r="D60" s="64" t="s">
        <v>72</v>
      </c>
      <c r="E60" s="64"/>
      <c r="F60" s="64"/>
      <c r="G60" s="64"/>
      <c r="H60" s="65">
        <v>38859</v>
      </c>
      <c r="I60" s="65"/>
      <c r="J60" s="19">
        <f t="shared" si="0"/>
        <v>0.5189752712470151</v>
      </c>
    </row>
    <row r="61" spans="1:10" ht="15">
      <c r="A61" s="63"/>
      <c r="B61" s="63"/>
      <c r="C61" s="63"/>
      <c r="D61" s="64" t="s">
        <v>74</v>
      </c>
      <c r="E61" s="64"/>
      <c r="F61" s="64"/>
      <c r="G61" s="64"/>
      <c r="H61" s="65">
        <v>2356</v>
      </c>
      <c r="I61" s="65"/>
      <c r="J61" s="19">
        <f t="shared" si="0"/>
        <v>0.03146518796309652</v>
      </c>
    </row>
    <row r="62" spans="1:10" ht="24.75" customHeight="1">
      <c r="A62" s="63"/>
      <c r="B62" s="63"/>
      <c r="C62" s="63"/>
      <c r="D62" s="64" t="s">
        <v>75</v>
      </c>
      <c r="E62" s="64"/>
      <c r="F62" s="64"/>
      <c r="G62" s="64"/>
      <c r="H62" s="65">
        <v>98100</v>
      </c>
      <c r="I62" s="65"/>
      <c r="J62" s="19">
        <f t="shared" si="0"/>
        <v>1.3101591422664551</v>
      </c>
    </row>
    <row r="63" spans="1:10" ht="15">
      <c r="A63" s="63"/>
      <c r="B63" s="63"/>
      <c r="C63" s="63"/>
      <c r="D63" s="64" t="s">
        <v>76</v>
      </c>
      <c r="E63" s="64"/>
      <c r="F63" s="64"/>
      <c r="G63" s="64"/>
      <c r="H63" s="65">
        <v>19859</v>
      </c>
      <c r="I63" s="65"/>
      <c r="J63" s="19">
        <f t="shared" si="0"/>
        <v>0.26522375541559157</v>
      </c>
    </row>
    <row r="64" spans="1:10" ht="24.75" customHeight="1">
      <c r="A64" s="60" t="s">
        <v>78</v>
      </c>
      <c r="B64" s="60"/>
      <c r="C64" s="60"/>
      <c r="D64" s="60"/>
      <c r="E64" s="60"/>
      <c r="F64" s="60"/>
      <c r="G64" s="17"/>
      <c r="H64" s="59">
        <v>8373.58</v>
      </c>
      <c r="I64" s="59"/>
      <c r="J64" s="19">
        <f t="shared" si="0"/>
        <v>0.11183203252293113</v>
      </c>
    </row>
    <row r="65" spans="1:10" ht="15">
      <c r="A65" s="63"/>
      <c r="B65" s="63"/>
      <c r="C65" s="63"/>
      <c r="D65" s="64" t="s">
        <v>119</v>
      </c>
      <c r="E65" s="64"/>
      <c r="F65" s="64"/>
      <c r="G65" s="64"/>
      <c r="H65" s="59">
        <v>4170.02</v>
      </c>
      <c r="I65" s="59"/>
      <c r="J65" s="19">
        <f t="shared" si="0"/>
        <v>0.055692047160387</v>
      </c>
    </row>
    <row r="66" spans="1:10" ht="15">
      <c r="A66" s="63"/>
      <c r="B66" s="63"/>
      <c r="C66" s="63"/>
      <c r="D66" s="64" t="s">
        <v>120</v>
      </c>
      <c r="E66" s="64"/>
      <c r="F66" s="64"/>
      <c r="G66" s="64"/>
      <c r="H66" s="59">
        <v>1185.93</v>
      </c>
      <c r="I66" s="59"/>
      <c r="J66" s="19">
        <f t="shared" si="0"/>
        <v>0.015838501851050533</v>
      </c>
    </row>
    <row r="67" spans="1:10" ht="15">
      <c r="A67" s="63"/>
      <c r="B67" s="63"/>
      <c r="C67" s="63"/>
      <c r="D67" s="64" t="s">
        <v>117</v>
      </c>
      <c r="E67" s="64"/>
      <c r="F67" s="64"/>
      <c r="G67" s="64"/>
      <c r="H67" s="59">
        <v>477.63</v>
      </c>
      <c r="I67" s="59"/>
      <c r="J67" s="19">
        <f t="shared" si="0"/>
        <v>0.006378912447713833</v>
      </c>
    </row>
    <row r="68" spans="1:10" ht="42" customHeight="1">
      <c r="A68" s="63"/>
      <c r="B68" s="63"/>
      <c r="C68" s="63"/>
      <c r="D68" s="64" t="s">
        <v>79</v>
      </c>
      <c r="E68" s="64"/>
      <c r="F68" s="64"/>
      <c r="G68" s="64"/>
      <c r="H68" s="65">
        <v>2540</v>
      </c>
      <c r="I68" s="65"/>
      <c r="J68" s="19">
        <f t="shared" si="0"/>
        <v>0.03392257106377978</v>
      </c>
    </row>
    <row r="69" spans="1:10" ht="24.75" customHeight="1">
      <c r="A69" s="60" t="s">
        <v>80</v>
      </c>
      <c r="B69" s="60"/>
      <c r="C69" s="60"/>
      <c r="D69" s="60"/>
      <c r="E69" s="60"/>
      <c r="F69" s="60"/>
      <c r="G69" s="17"/>
      <c r="H69" s="59">
        <v>8471.53</v>
      </c>
      <c r="I69" s="59"/>
      <c r="J69" s="19">
        <f t="shared" si="0"/>
        <v>0.11314018836375682</v>
      </c>
    </row>
    <row r="70" spans="1:12" ht="15" customHeight="1">
      <c r="A70" s="66" t="s">
        <v>71</v>
      </c>
      <c r="B70" s="67"/>
      <c r="C70" s="67"/>
      <c r="D70" s="67"/>
      <c r="E70" s="67"/>
      <c r="F70" s="67"/>
      <c r="G70" s="68"/>
      <c r="H70" s="59">
        <v>6382.93</v>
      </c>
      <c r="I70" s="59"/>
      <c r="J70" s="19">
        <f t="shared" si="0"/>
        <v>0.08524621910241412</v>
      </c>
      <c r="L70" s="22"/>
    </row>
    <row r="71" spans="1:10" ht="15">
      <c r="A71" s="63"/>
      <c r="B71" s="63"/>
      <c r="C71" s="63"/>
      <c r="D71" s="64" t="s">
        <v>121</v>
      </c>
      <c r="E71" s="64"/>
      <c r="F71" s="64"/>
      <c r="G71" s="64"/>
      <c r="H71" s="65">
        <v>1046</v>
      </c>
      <c r="I71" s="65"/>
      <c r="J71" s="19">
        <f t="shared" si="0"/>
        <v>0.013969688713666792</v>
      </c>
    </row>
    <row r="72" spans="1:10" ht="15">
      <c r="A72" s="63"/>
      <c r="B72" s="63"/>
      <c r="C72" s="63"/>
      <c r="D72" s="64" t="s">
        <v>122</v>
      </c>
      <c r="E72" s="64"/>
      <c r="F72" s="64"/>
      <c r="G72" s="64"/>
      <c r="H72" s="58">
        <v>1042.6</v>
      </c>
      <c r="I72" s="58"/>
      <c r="J72" s="19">
        <f t="shared" si="0"/>
        <v>0.013924280547675902</v>
      </c>
    </row>
    <row r="73" spans="1:10" ht="33" customHeight="1">
      <c r="A73" s="60" t="s">
        <v>89</v>
      </c>
      <c r="B73" s="60"/>
      <c r="C73" s="60"/>
      <c r="D73" s="60"/>
      <c r="E73" s="60"/>
      <c r="F73" s="60"/>
      <c r="G73" s="17"/>
      <c r="H73" s="58">
        <v>13246.2</v>
      </c>
      <c r="I73" s="58"/>
      <c r="J73" s="19">
        <f aca="true" t="shared" si="1" ref="J73:J86">H73/12/6239.7</f>
        <v>0.17690754363190542</v>
      </c>
    </row>
    <row r="74" spans="1:10" ht="15">
      <c r="A74" s="60" t="s">
        <v>92</v>
      </c>
      <c r="B74" s="60"/>
      <c r="C74" s="60"/>
      <c r="D74" s="60"/>
      <c r="E74" s="60"/>
      <c r="F74" s="60"/>
      <c r="G74" s="17"/>
      <c r="H74" s="59">
        <v>16166.14</v>
      </c>
      <c r="I74" s="59"/>
      <c r="J74" s="19">
        <f t="shared" si="1"/>
        <v>0.2159043436917373</v>
      </c>
    </row>
    <row r="75" spans="1:10" ht="15">
      <c r="A75" s="63"/>
      <c r="B75" s="63"/>
      <c r="C75" s="63"/>
      <c r="D75" s="64" t="s">
        <v>93</v>
      </c>
      <c r="E75" s="64"/>
      <c r="F75" s="64"/>
      <c r="G75" s="64"/>
      <c r="H75" s="59">
        <v>786.6</v>
      </c>
      <c r="I75" s="59"/>
      <c r="J75" s="19">
        <f t="shared" si="1"/>
        <v>0.010505312755420933</v>
      </c>
    </row>
    <row r="76" spans="1:10" ht="15">
      <c r="A76" s="63"/>
      <c r="B76" s="63"/>
      <c r="C76" s="63"/>
      <c r="D76" s="64" t="s">
        <v>123</v>
      </c>
      <c r="E76" s="64"/>
      <c r="F76" s="64"/>
      <c r="G76" s="64"/>
      <c r="H76" s="59">
        <v>11440</v>
      </c>
      <c r="I76" s="59"/>
      <c r="J76" s="19">
        <f t="shared" si="1"/>
        <v>0.15278512321639395</v>
      </c>
    </row>
    <row r="77" spans="1:10" ht="15">
      <c r="A77" s="63"/>
      <c r="B77" s="63"/>
      <c r="C77" s="63"/>
      <c r="D77" s="64" t="s">
        <v>124</v>
      </c>
      <c r="E77" s="64"/>
      <c r="F77" s="64"/>
      <c r="G77" s="64"/>
      <c r="H77" s="59">
        <v>3806</v>
      </c>
      <c r="I77" s="59"/>
      <c r="J77" s="19">
        <f t="shared" si="1"/>
        <v>0.050830435223915685</v>
      </c>
    </row>
    <row r="78" spans="1:10" ht="15">
      <c r="A78" s="63"/>
      <c r="B78" s="63"/>
      <c r="C78" s="63"/>
      <c r="D78" s="64" t="s">
        <v>125</v>
      </c>
      <c r="E78" s="64"/>
      <c r="F78" s="64"/>
      <c r="G78" s="64"/>
      <c r="H78" s="59">
        <v>111</v>
      </c>
      <c r="I78" s="59"/>
      <c r="J78" s="19">
        <f t="shared" si="1"/>
        <v>0.0014824430661730533</v>
      </c>
    </row>
    <row r="79" spans="1:10" ht="24.75" customHeight="1">
      <c r="A79" s="57" t="s">
        <v>96</v>
      </c>
      <c r="B79" s="57"/>
      <c r="C79" s="57"/>
      <c r="D79" s="57"/>
      <c r="E79" s="57"/>
      <c r="F79" s="57"/>
      <c r="G79" s="17"/>
      <c r="H79" s="59">
        <v>22.54</v>
      </c>
      <c r="I79" s="59"/>
      <c r="J79" s="19">
        <f t="shared" si="1"/>
        <v>0.00030102942983369925</v>
      </c>
    </row>
    <row r="80" spans="1:10" ht="15">
      <c r="A80" s="60" t="s">
        <v>97</v>
      </c>
      <c r="B80" s="60"/>
      <c r="C80" s="60"/>
      <c r="D80" s="60"/>
      <c r="E80" s="60"/>
      <c r="F80" s="60"/>
      <c r="G80" s="17"/>
      <c r="H80" s="59">
        <v>99483.68</v>
      </c>
      <c r="I80" s="59"/>
      <c r="J80" s="19">
        <f t="shared" si="1"/>
        <v>1.3286386631835931</v>
      </c>
    </row>
    <row r="81" spans="1:10" ht="15">
      <c r="A81" s="57" t="s">
        <v>98</v>
      </c>
      <c r="B81" s="57"/>
      <c r="C81" s="57"/>
      <c r="D81" s="57"/>
      <c r="E81" s="57"/>
      <c r="F81" s="57"/>
      <c r="G81" s="17"/>
      <c r="H81" s="59">
        <v>44303.17</v>
      </c>
      <c r="I81" s="59"/>
      <c r="J81" s="19">
        <f t="shared" si="1"/>
        <v>0.5916840286124867</v>
      </c>
    </row>
    <row r="82" spans="1:10" ht="15">
      <c r="A82" s="57" t="s">
        <v>99</v>
      </c>
      <c r="B82" s="57"/>
      <c r="C82" s="57"/>
      <c r="D82" s="57"/>
      <c r="E82" s="57"/>
      <c r="F82" s="57"/>
      <c r="G82" s="17"/>
      <c r="H82" s="59">
        <v>55180.51</v>
      </c>
      <c r="I82" s="59"/>
      <c r="J82" s="19">
        <f t="shared" si="1"/>
        <v>0.7369546345711065</v>
      </c>
    </row>
    <row r="83" spans="1:10" ht="45" customHeight="1">
      <c r="A83" s="60" t="s">
        <v>100</v>
      </c>
      <c r="B83" s="60"/>
      <c r="C83" s="60"/>
      <c r="D83" s="60"/>
      <c r="E83" s="60"/>
      <c r="F83" s="60"/>
      <c r="G83" s="17"/>
      <c r="H83" s="59">
        <v>240237.33</v>
      </c>
      <c r="I83" s="59"/>
      <c r="J83" s="19">
        <f t="shared" si="1"/>
        <v>3.2084519287786275</v>
      </c>
    </row>
    <row r="84" spans="1:10" ht="15">
      <c r="A84" s="57" t="s">
        <v>101</v>
      </c>
      <c r="B84" s="57"/>
      <c r="C84" s="57"/>
      <c r="D84" s="57"/>
      <c r="E84" s="57"/>
      <c r="F84" s="57"/>
      <c r="G84" s="17"/>
      <c r="H84" s="59">
        <v>120867.58</v>
      </c>
      <c r="I84" s="59"/>
      <c r="J84" s="19">
        <f t="shared" si="1"/>
        <v>1.6142279810460975</v>
      </c>
    </row>
    <row r="85" spans="1:10" ht="15">
      <c r="A85" s="57" t="s">
        <v>102</v>
      </c>
      <c r="B85" s="57"/>
      <c r="C85" s="57"/>
      <c r="D85" s="57"/>
      <c r="E85" s="57"/>
      <c r="F85" s="57"/>
      <c r="G85" s="17"/>
      <c r="H85" s="59">
        <v>20270.35</v>
      </c>
      <c r="I85" s="59"/>
      <c r="J85" s="19">
        <f t="shared" si="1"/>
        <v>0.2707174757333419</v>
      </c>
    </row>
    <row r="86" spans="1:10" ht="15">
      <c r="A86" s="57" t="s">
        <v>103</v>
      </c>
      <c r="B86" s="57"/>
      <c r="C86" s="57"/>
      <c r="D86" s="57"/>
      <c r="E86" s="57"/>
      <c r="F86" s="57"/>
      <c r="G86" s="17"/>
      <c r="H86" s="58">
        <v>99099.4</v>
      </c>
      <c r="I86" s="58"/>
      <c r="J86" s="19">
        <f t="shared" si="1"/>
        <v>1.323506471999188</v>
      </c>
    </row>
    <row r="87" spans="1:10" ht="15">
      <c r="A87" s="61" t="s">
        <v>24</v>
      </c>
      <c r="B87" s="61"/>
      <c r="C87" s="61"/>
      <c r="D87" s="62">
        <v>1193354.78</v>
      </c>
      <c r="E87" s="62"/>
      <c r="F87" s="62"/>
      <c r="G87" s="62"/>
      <c r="H87" s="62"/>
      <c r="I87" s="62"/>
      <c r="J87" s="20"/>
    </row>
    <row r="88" spans="1:11" ht="15">
      <c r="A88" s="14"/>
      <c r="B88" s="14"/>
      <c r="C88" s="14"/>
      <c r="D88" s="55"/>
      <c r="E88" s="55"/>
      <c r="F88" s="14"/>
      <c r="G88" s="14"/>
      <c r="H88" s="14"/>
      <c r="I88" s="14"/>
      <c r="J88" s="14"/>
      <c r="K88" s="14"/>
    </row>
    <row r="89" spans="1:1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>
      <c r="A90" s="56" t="s">
        <v>104</v>
      </c>
      <c r="B90" s="56"/>
      <c r="C90" s="14"/>
      <c r="D90" s="14"/>
      <c r="E90" s="14"/>
      <c r="F90" s="14"/>
      <c r="G90" s="14"/>
      <c r="H90" s="14"/>
      <c r="I90" s="14"/>
      <c r="J90" s="14" t="s">
        <v>105</v>
      </c>
      <c r="K90" s="14"/>
    </row>
    <row r="91" spans="1:11" ht="15">
      <c r="A91" s="14" t="s">
        <v>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</row>
  </sheetData>
  <sheetProtection/>
  <mergeCells count="202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F28"/>
    <mergeCell ref="H28:I28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C27"/>
    <mergeCell ref="D27:G27"/>
    <mergeCell ref="H27:I27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F32"/>
    <mergeCell ref="H32:I32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0:F40"/>
    <mergeCell ref="H40:I40"/>
    <mergeCell ref="A41:C41"/>
    <mergeCell ref="D41:G41"/>
    <mergeCell ref="H41:I41"/>
    <mergeCell ref="A42:C42"/>
    <mergeCell ref="D42:G42"/>
    <mergeCell ref="H42:I42"/>
    <mergeCell ref="A39:F39"/>
    <mergeCell ref="H39:I39"/>
    <mergeCell ref="A44:F44"/>
    <mergeCell ref="H44:I44"/>
    <mergeCell ref="A45:F45"/>
    <mergeCell ref="H45:I45"/>
    <mergeCell ref="A43:F43"/>
    <mergeCell ref="H43:I43"/>
    <mergeCell ref="A46:F46"/>
    <mergeCell ref="H46:I46"/>
    <mergeCell ref="A47:F47"/>
    <mergeCell ref="H47:I47"/>
    <mergeCell ref="A48:F48"/>
    <mergeCell ref="H48:I48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C50"/>
    <mergeCell ref="D50:G50"/>
    <mergeCell ref="H50:I50"/>
    <mergeCell ref="A55:C55"/>
    <mergeCell ref="D55:G55"/>
    <mergeCell ref="H55:I55"/>
    <mergeCell ref="A53:C53"/>
    <mergeCell ref="D53:G53"/>
    <mergeCell ref="H53:I53"/>
    <mergeCell ref="A54:C54"/>
    <mergeCell ref="D54:G54"/>
    <mergeCell ref="H54:I54"/>
    <mergeCell ref="A59:C59"/>
    <mergeCell ref="D59:G59"/>
    <mergeCell ref="H59:I59"/>
    <mergeCell ref="A60:C60"/>
    <mergeCell ref="D60:G60"/>
    <mergeCell ref="H60:I60"/>
    <mergeCell ref="A56:F56"/>
    <mergeCell ref="H56:I56"/>
    <mergeCell ref="A57:F57"/>
    <mergeCell ref="H57:I57"/>
    <mergeCell ref="A58:C58"/>
    <mergeCell ref="D58:G58"/>
    <mergeCell ref="H58:I58"/>
    <mergeCell ref="A63:C63"/>
    <mergeCell ref="D63:G63"/>
    <mergeCell ref="H63:I63"/>
    <mergeCell ref="A64:F64"/>
    <mergeCell ref="H64:I64"/>
    <mergeCell ref="A61:C61"/>
    <mergeCell ref="D61:G61"/>
    <mergeCell ref="H61:I61"/>
    <mergeCell ref="A62:C62"/>
    <mergeCell ref="D62:G62"/>
    <mergeCell ref="H62:I62"/>
    <mergeCell ref="A67:C67"/>
    <mergeCell ref="D67:G67"/>
    <mergeCell ref="H67:I67"/>
    <mergeCell ref="A65:C65"/>
    <mergeCell ref="D65:G65"/>
    <mergeCell ref="H65:I65"/>
    <mergeCell ref="A66:C66"/>
    <mergeCell ref="D66:G66"/>
    <mergeCell ref="H66:I66"/>
    <mergeCell ref="A71:C71"/>
    <mergeCell ref="D71:G71"/>
    <mergeCell ref="H71:I71"/>
    <mergeCell ref="A68:C68"/>
    <mergeCell ref="D68:G68"/>
    <mergeCell ref="H68:I68"/>
    <mergeCell ref="A69:F69"/>
    <mergeCell ref="H69:I69"/>
    <mergeCell ref="H70:I70"/>
    <mergeCell ref="A70:G70"/>
    <mergeCell ref="A73:F73"/>
    <mergeCell ref="H73:I73"/>
    <mergeCell ref="A72:C72"/>
    <mergeCell ref="D72:G72"/>
    <mergeCell ref="H72:I72"/>
    <mergeCell ref="A76:C76"/>
    <mergeCell ref="D76:G76"/>
    <mergeCell ref="H76:I76"/>
    <mergeCell ref="A77:C77"/>
    <mergeCell ref="D77:G77"/>
    <mergeCell ref="H77:I77"/>
    <mergeCell ref="A74:F74"/>
    <mergeCell ref="H74:I74"/>
    <mergeCell ref="A75:C75"/>
    <mergeCell ref="D75:G75"/>
    <mergeCell ref="H75:I75"/>
    <mergeCell ref="A80:F80"/>
    <mergeCell ref="H80:I80"/>
    <mergeCell ref="A81:F81"/>
    <mergeCell ref="H81:I81"/>
    <mergeCell ref="A78:C78"/>
    <mergeCell ref="D78:G78"/>
    <mergeCell ref="H78:I78"/>
    <mergeCell ref="A79:F79"/>
    <mergeCell ref="H79:I79"/>
    <mergeCell ref="D88:E88"/>
    <mergeCell ref="A90:B90"/>
    <mergeCell ref="A86:F86"/>
    <mergeCell ref="H86:I86"/>
    <mergeCell ref="A84:F84"/>
    <mergeCell ref="H84:I84"/>
    <mergeCell ref="A85:F85"/>
    <mergeCell ref="H85:I85"/>
    <mergeCell ref="A82:F82"/>
    <mergeCell ref="H82:I82"/>
    <mergeCell ref="A83:F83"/>
    <mergeCell ref="H83:I83"/>
    <mergeCell ref="A87:C87"/>
    <mergeCell ref="D87:I87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6">
      <selection activeCell="A60" sqref="A60:F60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126</v>
      </c>
      <c r="B7" s="2"/>
      <c r="C7" s="2"/>
      <c r="D7" s="2"/>
      <c r="E7" s="2"/>
      <c r="F7" s="2" t="s">
        <v>127</v>
      </c>
      <c r="G7" s="2"/>
      <c r="H7" s="2"/>
      <c r="I7" s="24" t="s">
        <v>128</v>
      </c>
      <c r="J7" s="24"/>
      <c r="K7" s="24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3">
        <v>14856.11</v>
      </c>
      <c r="I8" s="23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37" t="s">
        <v>10</v>
      </c>
      <c r="B10" s="37"/>
      <c r="C10" s="37"/>
      <c r="D10" s="37"/>
      <c r="E10" s="37"/>
      <c r="F10" s="38" t="s">
        <v>11</v>
      </c>
      <c r="G10" s="38"/>
      <c r="H10" s="38" t="s">
        <v>12</v>
      </c>
      <c r="I10" s="38"/>
      <c r="J10" s="38" t="s">
        <v>13</v>
      </c>
      <c r="K10" s="38"/>
    </row>
    <row r="11" spans="1:11" ht="15">
      <c r="A11" s="37" t="s">
        <v>14</v>
      </c>
      <c r="B11" s="37"/>
      <c r="C11" s="37"/>
      <c r="D11" s="37"/>
      <c r="E11" s="37"/>
      <c r="F11" s="26">
        <v>6991.82</v>
      </c>
      <c r="G11" s="26"/>
      <c r="H11" s="26">
        <v>6599.08</v>
      </c>
      <c r="I11" s="26"/>
      <c r="J11" s="26">
        <v>392.74</v>
      </c>
      <c r="K11" s="26"/>
    </row>
    <row r="12" spans="1:11" ht="15">
      <c r="A12" s="37" t="s">
        <v>15</v>
      </c>
      <c r="B12" s="37"/>
      <c r="C12" s="37"/>
      <c r="D12" s="37"/>
      <c r="E12" s="37"/>
      <c r="F12" s="26">
        <v>6991.82</v>
      </c>
      <c r="G12" s="26"/>
      <c r="H12" s="26">
        <v>6599.08</v>
      </c>
      <c r="I12" s="26"/>
      <c r="J12" s="26">
        <v>392.74</v>
      </c>
      <c r="K12" s="26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25</v>
      </c>
      <c r="B14" s="2"/>
      <c r="C14" s="2"/>
      <c r="D14" s="23">
        <v>21455.19</v>
      </c>
      <c r="E14" s="23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26</v>
      </c>
      <c r="B16" s="2"/>
      <c r="C16" s="2"/>
      <c r="D16" s="2"/>
      <c r="E16" s="2"/>
      <c r="F16" s="2"/>
      <c r="G16" s="2"/>
      <c r="H16" s="23"/>
      <c r="I16" s="23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37" t="s">
        <v>10</v>
      </c>
      <c r="B18" s="37"/>
      <c r="C18" s="37"/>
      <c r="D18" s="37"/>
      <c r="E18" s="37"/>
      <c r="F18" s="38" t="s">
        <v>11</v>
      </c>
      <c r="G18" s="38"/>
      <c r="H18" s="38" t="s">
        <v>12</v>
      </c>
      <c r="I18" s="38"/>
      <c r="J18" s="38" t="s">
        <v>13</v>
      </c>
      <c r="K18" s="38"/>
    </row>
    <row r="19" spans="1:11" ht="15">
      <c r="A19" s="37" t="s">
        <v>14</v>
      </c>
      <c r="B19" s="37"/>
      <c r="C19" s="37"/>
      <c r="D19" s="37"/>
      <c r="E19" s="37"/>
      <c r="F19" s="26">
        <v>47500.99</v>
      </c>
      <c r="G19" s="26"/>
      <c r="H19" s="26">
        <v>45472.67</v>
      </c>
      <c r="I19" s="26"/>
      <c r="J19" s="26">
        <v>2028.32</v>
      </c>
      <c r="K19" s="26"/>
    </row>
    <row r="20" spans="1:11" ht="15">
      <c r="A20" s="37" t="s">
        <v>15</v>
      </c>
      <c r="B20" s="37"/>
      <c r="C20" s="37"/>
      <c r="D20" s="37"/>
      <c r="E20" s="37"/>
      <c r="F20" s="26">
        <v>47500.99</v>
      </c>
      <c r="G20" s="26"/>
      <c r="H20" s="26">
        <v>45472.67</v>
      </c>
      <c r="I20" s="26"/>
      <c r="J20" s="26">
        <v>2028.32</v>
      </c>
      <c r="K20" s="26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38" t="s">
        <v>16</v>
      </c>
      <c r="B22" s="38"/>
      <c r="C22" s="38"/>
      <c r="D22" s="38" t="s">
        <v>17</v>
      </c>
      <c r="E22" s="38"/>
      <c r="F22" s="38"/>
      <c r="G22" s="38"/>
      <c r="H22" s="38" t="s">
        <v>20</v>
      </c>
      <c r="I22" s="38"/>
      <c r="J22" s="18" t="s">
        <v>130</v>
      </c>
    </row>
    <row r="23" spans="1:10" ht="15">
      <c r="A23" s="29" t="s">
        <v>27</v>
      </c>
      <c r="B23" s="29"/>
      <c r="C23" s="29"/>
      <c r="D23" s="29"/>
      <c r="E23" s="29"/>
      <c r="F23" s="29"/>
      <c r="G23" s="6"/>
      <c r="H23" s="26">
        <v>18206.83</v>
      </c>
      <c r="I23" s="26"/>
      <c r="J23" s="19">
        <f>H23/12/269.54</f>
        <v>5.62898209294848</v>
      </c>
    </row>
    <row r="24" spans="1:10" ht="15">
      <c r="A24" s="25" t="s">
        <v>28</v>
      </c>
      <c r="B24" s="25"/>
      <c r="C24" s="25"/>
      <c r="D24" s="25"/>
      <c r="E24" s="25"/>
      <c r="F24" s="25"/>
      <c r="G24" s="6"/>
      <c r="H24" s="26">
        <v>2002.46</v>
      </c>
      <c r="I24" s="26"/>
      <c r="J24" s="19">
        <f aca="true" t="shared" si="0" ref="J24:J58">H24/12/269.54</f>
        <v>0.6190979693799312</v>
      </c>
    </row>
    <row r="25" spans="1:10" ht="24.75" customHeight="1" hidden="1">
      <c r="A25" s="72"/>
      <c r="B25" s="72"/>
      <c r="C25" s="72"/>
      <c r="D25" s="31" t="s">
        <v>29</v>
      </c>
      <c r="E25" s="31"/>
      <c r="F25" s="31"/>
      <c r="G25" s="31"/>
      <c r="H25" s="33">
        <v>1246.9</v>
      </c>
      <c r="I25" s="33"/>
      <c r="J25" s="19">
        <f t="shared" si="0"/>
        <v>0.3855024609829092</v>
      </c>
    </row>
    <row r="26" spans="1:10" ht="15" hidden="1">
      <c r="A26" s="72"/>
      <c r="B26" s="72"/>
      <c r="C26" s="72"/>
      <c r="D26" s="31" t="s">
        <v>32</v>
      </c>
      <c r="E26" s="31"/>
      <c r="F26" s="31"/>
      <c r="G26" s="31"/>
      <c r="H26" s="26">
        <v>755.56</v>
      </c>
      <c r="I26" s="26"/>
      <c r="J26" s="19">
        <f t="shared" si="0"/>
        <v>0.23359550839702206</v>
      </c>
    </row>
    <row r="27" spans="1:10" ht="15">
      <c r="A27" s="25" t="s">
        <v>33</v>
      </c>
      <c r="B27" s="25"/>
      <c r="C27" s="25"/>
      <c r="D27" s="25"/>
      <c r="E27" s="25"/>
      <c r="F27" s="25"/>
      <c r="G27" s="6"/>
      <c r="H27" s="26">
        <v>332.46</v>
      </c>
      <c r="I27" s="26"/>
      <c r="J27" s="19">
        <f t="shared" si="0"/>
        <v>0.10278622838910735</v>
      </c>
    </row>
    <row r="28" spans="1:10" ht="24.75" customHeight="1" hidden="1">
      <c r="A28" s="72"/>
      <c r="B28" s="72"/>
      <c r="C28" s="72"/>
      <c r="D28" s="31" t="s">
        <v>34</v>
      </c>
      <c r="E28" s="31"/>
      <c r="F28" s="31"/>
      <c r="G28" s="31"/>
      <c r="H28" s="33">
        <v>37.6</v>
      </c>
      <c r="I28" s="33"/>
      <c r="J28" s="19">
        <f t="shared" si="0"/>
        <v>0.01162474338997304</v>
      </c>
    </row>
    <row r="29" spans="1:10" ht="24.75" customHeight="1" hidden="1">
      <c r="A29" s="72"/>
      <c r="B29" s="72"/>
      <c r="C29" s="72"/>
      <c r="D29" s="31" t="s">
        <v>35</v>
      </c>
      <c r="E29" s="31"/>
      <c r="F29" s="31"/>
      <c r="G29" s="31"/>
      <c r="H29" s="26">
        <v>85.14</v>
      </c>
      <c r="I29" s="26"/>
      <c r="J29" s="19">
        <f t="shared" si="0"/>
        <v>0.02632262372931661</v>
      </c>
    </row>
    <row r="30" spans="1:10" ht="15" hidden="1">
      <c r="A30" s="72"/>
      <c r="B30" s="72"/>
      <c r="C30" s="72"/>
      <c r="D30" s="31" t="s">
        <v>36</v>
      </c>
      <c r="E30" s="31"/>
      <c r="F30" s="31"/>
      <c r="G30" s="31"/>
      <c r="H30" s="26">
        <v>209.72</v>
      </c>
      <c r="I30" s="26"/>
      <c r="J30" s="19">
        <f t="shared" si="0"/>
        <v>0.06483886126981771</v>
      </c>
    </row>
    <row r="31" spans="1:10" ht="15">
      <c r="A31" s="25" t="s">
        <v>37</v>
      </c>
      <c r="B31" s="25"/>
      <c r="C31" s="25"/>
      <c r="D31" s="25"/>
      <c r="E31" s="25"/>
      <c r="F31" s="25"/>
      <c r="G31" s="6"/>
      <c r="H31" s="26">
        <v>4966.47</v>
      </c>
      <c r="I31" s="26"/>
      <c r="J31" s="19">
        <f t="shared" si="0"/>
        <v>1.5354771091489203</v>
      </c>
    </row>
    <row r="32" spans="1:10" ht="24.75" customHeight="1" hidden="1">
      <c r="A32" s="30"/>
      <c r="B32" s="30"/>
      <c r="C32" s="30"/>
      <c r="D32" s="31" t="s">
        <v>38</v>
      </c>
      <c r="E32" s="31"/>
      <c r="F32" s="31"/>
      <c r="G32" s="31"/>
      <c r="H32" s="26">
        <v>472.66</v>
      </c>
      <c r="I32" s="26"/>
      <c r="J32" s="19">
        <f t="shared" si="0"/>
        <v>0.14613168113576216</v>
      </c>
    </row>
    <row r="33" spans="1:10" ht="24.75" customHeight="1" hidden="1">
      <c r="A33" s="30"/>
      <c r="B33" s="30"/>
      <c r="C33" s="30"/>
      <c r="D33" s="31" t="s">
        <v>39</v>
      </c>
      <c r="E33" s="31"/>
      <c r="F33" s="31"/>
      <c r="G33" s="31"/>
      <c r="H33" s="26">
        <v>166.77</v>
      </c>
      <c r="I33" s="26"/>
      <c r="J33" s="19">
        <f t="shared" si="0"/>
        <v>0.05156006529643096</v>
      </c>
    </row>
    <row r="34" spans="1:10" ht="24.75" customHeight="1" hidden="1">
      <c r="A34" s="30"/>
      <c r="B34" s="30"/>
      <c r="C34" s="30"/>
      <c r="D34" s="31" t="s">
        <v>40</v>
      </c>
      <c r="E34" s="31"/>
      <c r="F34" s="31"/>
      <c r="G34" s="31"/>
      <c r="H34" s="33">
        <v>208.6</v>
      </c>
      <c r="I34" s="33"/>
      <c r="J34" s="19">
        <f t="shared" si="0"/>
        <v>0.06449259231777596</v>
      </c>
    </row>
    <row r="35" spans="1:10" ht="15" hidden="1">
      <c r="A35" s="30"/>
      <c r="B35" s="30"/>
      <c r="C35" s="30"/>
      <c r="D35" s="31" t="s">
        <v>41</v>
      </c>
      <c r="E35" s="31"/>
      <c r="F35" s="31"/>
      <c r="G35" s="31"/>
      <c r="H35" s="26">
        <v>42.56</v>
      </c>
      <c r="I35" s="26"/>
      <c r="J35" s="19">
        <f t="shared" si="0"/>
        <v>0.013158220177586505</v>
      </c>
    </row>
    <row r="36" spans="1:10" ht="24.75" customHeight="1" hidden="1">
      <c r="A36" s="30"/>
      <c r="B36" s="30"/>
      <c r="C36" s="30"/>
      <c r="D36" s="31" t="s">
        <v>42</v>
      </c>
      <c r="E36" s="31"/>
      <c r="F36" s="31"/>
      <c r="G36" s="31"/>
      <c r="H36" s="26">
        <v>395.32</v>
      </c>
      <c r="I36" s="26"/>
      <c r="J36" s="19">
        <f t="shared" si="0"/>
        <v>0.12222057332245059</v>
      </c>
    </row>
    <row r="37" spans="1:12" ht="24.75" customHeight="1" hidden="1">
      <c r="A37" s="30"/>
      <c r="B37" s="30"/>
      <c r="C37" s="30"/>
      <c r="D37" s="31" t="s">
        <v>43</v>
      </c>
      <c r="E37" s="31"/>
      <c r="F37" s="31"/>
      <c r="G37" s="31"/>
      <c r="H37" s="26">
        <v>3680.56</v>
      </c>
      <c r="I37" s="26"/>
      <c r="J37" s="19">
        <f t="shared" si="0"/>
        <v>1.137913976898914</v>
      </c>
      <c r="L37" s="22"/>
    </row>
    <row r="38" spans="1:10" ht="15">
      <c r="A38" s="29" t="s">
        <v>46</v>
      </c>
      <c r="B38" s="29"/>
      <c r="C38" s="29"/>
      <c r="D38" s="29"/>
      <c r="E38" s="29"/>
      <c r="F38" s="29"/>
      <c r="G38" s="6"/>
      <c r="H38" s="26">
        <v>10905.44</v>
      </c>
      <c r="I38" s="26"/>
      <c r="J38" s="19">
        <f t="shared" si="0"/>
        <v>3.371620786030521</v>
      </c>
    </row>
    <row r="39" spans="1:10" ht="15">
      <c r="A39" s="30"/>
      <c r="B39" s="30"/>
      <c r="C39" s="30"/>
      <c r="D39" s="31" t="s">
        <v>47</v>
      </c>
      <c r="E39" s="31"/>
      <c r="F39" s="31"/>
      <c r="G39" s="31"/>
      <c r="H39" s="26">
        <v>466.17</v>
      </c>
      <c r="I39" s="26"/>
      <c r="J39" s="19">
        <f t="shared" si="0"/>
        <v>0.14412517622616308</v>
      </c>
    </row>
    <row r="40" spans="1:10" ht="15">
      <c r="A40" s="30"/>
      <c r="B40" s="30"/>
      <c r="C40" s="30"/>
      <c r="D40" s="31" t="s">
        <v>48</v>
      </c>
      <c r="E40" s="31"/>
      <c r="F40" s="31"/>
      <c r="G40" s="31"/>
      <c r="H40" s="26">
        <v>10439.27</v>
      </c>
      <c r="I40" s="26"/>
      <c r="J40" s="19">
        <f t="shared" si="0"/>
        <v>3.227495609804358</v>
      </c>
    </row>
    <row r="41" spans="1:10" ht="15">
      <c r="A41" s="29" t="s">
        <v>49</v>
      </c>
      <c r="B41" s="29"/>
      <c r="C41" s="29"/>
      <c r="D41" s="29"/>
      <c r="E41" s="29"/>
      <c r="F41" s="29"/>
      <c r="G41" s="6"/>
      <c r="H41" s="26">
        <v>666.68</v>
      </c>
      <c r="I41" s="26"/>
      <c r="J41" s="19">
        <f t="shared" si="0"/>
        <v>0.20611659370285176</v>
      </c>
    </row>
    <row r="42" spans="1:10" ht="15">
      <c r="A42" s="29" t="s">
        <v>50</v>
      </c>
      <c r="B42" s="29"/>
      <c r="C42" s="29"/>
      <c r="D42" s="29"/>
      <c r="E42" s="29"/>
      <c r="F42" s="29"/>
      <c r="G42" s="6"/>
      <c r="H42" s="33">
        <v>241.5</v>
      </c>
      <c r="I42" s="33"/>
      <c r="J42" s="19">
        <f t="shared" si="0"/>
        <v>0.07466424278400237</v>
      </c>
    </row>
    <row r="43" spans="1:10" ht="15">
      <c r="A43" s="29" t="s">
        <v>51</v>
      </c>
      <c r="B43" s="29"/>
      <c r="C43" s="29"/>
      <c r="D43" s="29"/>
      <c r="E43" s="29"/>
      <c r="F43" s="29"/>
      <c r="G43" s="6"/>
      <c r="H43" s="26">
        <v>425.18</v>
      </c>
      <c r="I43" s="26"/>
      <c r="J43" s="19">
        <f t="shared" si="0"/>
        <v>0.13145235091884938</v>
      </c>
    </row>
    <row r="44" spans="1:10" ht="15">
      <c r="A44" s="29" t="s">
        <v>55</v>
      </c>
      <c r="B44" s="29"/>
      <c r="C44" s="29"/>
      <c r="D44" s="29"/>
      <c r="E44" s="29"/>
      <c r="F44" s="29"/>
      <c r="G44" s="6"/>
      <c r="H44" s="26">
        <v>4519.13</v>
      </c>
      <c r="I44" s="26"/>
      <c r="J44" s="19">
        <f t="shared" si="0"/>
        <v>1.3971735796789593</v>
      </c>
    </row>
    <row r="45" spans="1:10" ht="15">
      <c r="A45" s="29" t="s">
        <v>56</v>
      </c>
      <c r="B45" s="29"/>
      <c r="C45" s="29"/>
      <c r="D45" s="29"/>
      <c r="E45" s="29"/>
      <c r="F45" s="29"/>
      <c r="G45" s="6"/>
      <c r="H45" s="26">
        <v>1117.44</v>
      </c>
      <c r="I45" s="26"/>
      <c r="J45" s="19">
        <f t="shared" si="0"/>
        <v>0.345477480151369</v>
      </c>
    </row>
    <row r="46" spans="1:10" ht="27.75" customHeight="1">
      <c r="A46" s="29" t="s">
        <v>57</v>
      </c>
      <c r="B46" s="29"/>
      <c r="C46" s="29"/>
      <c r="D46" s="29"/>
      <c r="E46" s="29"/>
      <c r="F46" s="29"/>
      <c r="G46" s="6"/>
      <c r="H46" s="26">
        <v>705.78</v>
      </c>
      <c r="I46" s="26"/>
      <c r="J46" s="19">
        <f t="shared" si="0"/>
        <v>0.218205090153595</v>
      </c>
    </row>
    <row r="47" spans="1:10" ht="15">
      <c r="A47" s="29" t="s">
        <v>66</v>
      </c>
      <c r="B47" s="29"/>
      <c r="C47" s="29"/>
      <c r="D47" s="29"/>
      <c r="E47" s="29"/>
      <c r="F47" s="29"/>
      <c r="G47" s="6"/>
      <c r="H47" s="26">
        <v>411.66</v>
      </c>
      <c r="I47" s="26"/>
      <c r="J47" s="19">
        <f t="shared" si="0"/>
        <v>0.127272389997774</v>
      </c>
    </row>
    <row r="48" spans="1:10" ht="15">
      <c r="A48" s="29" t="s">
        <v>89</v>
      </c>
      <c r="B48" s="29"/>
      <c r="C48" s="29"/>
      <c r="D48" s="29"/>
      <c r="E48" s="29"/>
      <c r="F48" s="29"/>
      <c r="G48" s="6"/>
      <c r="H48" s="26">
        <v>7647.68</v>
      </c>
      <c r="I48" s="26"/>
      <c r="J48" s="19">
        <f t="shared" si="0"/>
        <v>2.364423338527368</v>
      </c>
    </row>
    <row r="49" spans="1:10" ht="18" customHeight="1">
      <c r="A49" s="29" t="s">
        <v>90</v>
      </c>
      <c r="B49" s="29"/>
      <c r="C49" s="29"/>
      <c r="D49" s="29"/>
      <c r="E49" s="29"/>
      <c r="F49" s="29"/>
      <c r="G49" s="6"/>
      <c r="H49" s="26">
        <v>7647.68</v>
      </c>
      <c r="I49" s="26"/>
      <c r="J49" s="19">
        <f t="shared" si="0"/>
        <v>2.364423338527368</v>
      </c>
    </row>
    <row r="50" spans="1:10" ht="26.25" customHeight="1">
      <c r="A50" s="30"/>
      <c r="B50" s="30"/>
      <c r="C50" s="30"/>
      <c r="D50" s="31" t="s">
        <v>91</v>
      </c>
      <c r="E50" s="31"/>
      <c r="F50" s="31"/>
      <c r="G50" s="31"/>
      <c r="H50" s="26">
        <v>6820.47</v>
      </c>
      <c r="I50" s="26"/>
      <c r="J50" s="19">
        <f t="shared" si="0"/>
        <v>2.108675892260889</v>
      </c>
    </row>
    <row r="51" spans="1:10" ht="15">
      <c r="A51" s="30"/>
      <c r="B51" s="30"/>
      <c r="C51" s="30"/>
      <c r="D51" s="31" t="s">
        <v>129</v>
      </c>
      <c r="E51" s="31"/>
      <c r="F51" s="31"/>
      <c r="G51" s="31"/>
      <c r="H51" s="26">
        <v>827.21</v>
      </c>
      <c r="I51" s="26"/>
      <c r="J51" s="19">
        <f t="shared" si="0"/>
        <v>0.25574744626647866</v>
      </c>
    </row>
    <row r="52" spans="1:10" ht="15">
      <c r="A52" s="29" t="s">
        <v>97</v>
      </c>
      <c r="B52" s="29"/>
      <c r="C52" s="29"/>
      <c r="D52" s="29"/>
      <c r="E52" s="29"/>
      <c r="F52" s="29"/>
      <c r="G52" s="6"/>
      <c r="H52" s="26">
        <v>4272.44</v>
      </c>
      <c r="I52" s="26"/>
      <c r="J52" s="19">
        <f t="shared" si="0"/>
        <v>1.3209047513046916</v>
      </c>
    </row>
    <row r="53" spans="1:10" ht="15">
      <c r="A53" s="25" t="s">
        <v>98</v>
      </c>
      <c r="B53" s="25"/>
      <c r="C53" s="25"/>
      <c r="D53" s="25"/>
      <c r="E53" s="25"/>
      <c r="F53" s="25"/>
      <c r="G53" s="6"/>
      <c r="H53" s="26">
        <v>1888.78</v>
      </c>
      <c r="I53" s="26"/>
      <c r="J53" s="19">
        <f t="shared" si="0"/>
        <v>0.5839516707476936</v>
      </c>
    </row>
    <row r="54" spans="1:10" ht="15">
      <c r="A54" s="25" t="s">
        <v>99</v>
      </c>
      <c r="B54" s="25"/>
      <c r="C54" s="25"/>
      <c r="D54" s="25"/>
      <c r="E54" s="25"/>
      <c r="F54" s="25"/>
      <c r="G54" s="6"/>
      <c r="H54" s="26">
        <v>2383.66</v>
      </c>
      <c r="I54" s="26"/>
      <c r="J54" s="19">
        <f t="shared" si="0"/>
        <v>0.7369530805569983</v>
      </c>
    </row>
    <row r="55" spans="1:10" ht="45" customHeight="1">
      <c r="A55" s="29" t="s">
        <v>100</v>
      </c>
      <c r="B55" s="29"/>
      <c r="C55" s="29"/>
      <c r="D55" s="29"/>
      <c r="E55" s="29"/>
      <c r="F55" s="29"/>
      <c r="G55" s="6"/>
      <c r="H55" s="26">
        <v>10242.06</v>
      </c>
      <c r="I55" s="26"/>
      <c r="J55" s="19">
        <f t="shared" si="0"/>
        <v>3.1665244490613635</v>
      </c>
    </row>
    <row r="56" spans="1:10" ht="15">
      <c r="A56" s="25" t="s">
        <v>101</v>
      </c>
      <c r="B56" s="25"/>
      <c r="C56" s="25"/>
      <c r="D56" s="25"/>
      <c r="E56" s="25"/>
      <c r="F56" s="25"/>
      <c r="G56" s="6"/>
      <c r="H56" s="26">
        <v>5152.96</v>
      </c>
      <c r="I56" s="26"/>
      <c r="J56" s="19">
        <f t="shared" si="0"/>
        <v>1.5931339813509435</v>
      </c>
    </row>
    <row r="57" spans="1:10" ht="15">
      <c r="A57" s="25" t="s">
        <v>102</v>
      </c>
      <c r="B57" s="25"/>
      <c r="C57" s="25"/>
      <c r="D57" s="25"/>
      <c r="E57" s="25"/>
      <c r="F57" s="25"/>
      <c r="G57" s="6"/>
      <c r="H57" s="26">
        <v>864.19</v>
      </c>
      <c r="I57" s="26"/>
      <c r="J57" s="19">
        <f t="shared" si="0"/>
        <v>0.267180505058</v>
      </c>
    </row>
    <row r="58" spans="1:10" ht="15">
      <c r="A58" s="25" t="s">
        <v>103</v>
      </c>
      <c r="B58" s="25"/>
      <c r="C58" s="25"/>
      <c r="D58" s="25"/>
      <c r="E58" s="25"/>
      <c r="F58" s="25"/>
      <c r="G58" s="6"/>
      <c r="H58" s="26">
        <v>4224.91</v>
      </c>
      <c r="I58" s="26"/>
      <c r="J58" s="19">
        <f t="shared" si="0"/>
        <v>1.30620996265242</v>
      </c>
    </row>
    <row r="59" spans="1:10" ht="15">
      <c r="A59" s="27" t="s">
        <v>24</v>
      </c>
      <c r="B59" s="27"/>
      <c r="C59" s="27"/>
      <c r="D59" s="28">
        <v>46672.26</v>
      </c>
      <c r="E59" s="28"/>
      <c r="F59" s="28"/>
      <c r="G59" s="28"/>
      <c r="H59" s="28"/>
      <c r="I59" s="28"/>
      <c r="J59" s="20"/>
    </row>
    <row r="60" spans="1:11" ht="15">
      <c r="A60" s="2"/>
      <c r="B60" s="2"/>
      <c r="C60" s="2"/>
      <c r="D60" s="23"/>
      <c r="E60" s="23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4" t="s">
        <v>104</v>
      </c>
      <c r="B62" s="24"/>
      <c r="C62" s="2"/>
      <c r="D62" s="2"/>
      <c r="E62" s="2"/>
      <c r="F62" s="2"/>
      <c r="G62" s="2"/>
      <c r="H62" s="2"/>
      <c r="I62" s="2"/>
      <c r="J62" s="2" t="s">
        <v>105</v>
      </c>
      <c r="K62" s="2"/>
    </row>
    <row r="63" spans="1:11" ht="15">
      <c r="A63" s="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mergeCells count="124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6:C26"/>
    <mergeCell ref="D26:G26"/>
    <mergeCell ref="H26:I26"/>
    <mergeCell ref="A22:C22"/>
    <mergeCell ref="D22:G22"/>
    <mergeCell ref="H22:I22"/>
    <mergeCell ref="A23:F23"/>
    <mergeCell ref="H23:I23"/>
    <mergeCell ref="A24:F24"/>
    <mergeCell ref="H24:I24"/>
    <mergeCell ref="A30:C30"/>
    <mergeCell ref="D30:G30"/>
    <mergeCell ref="H30:I30"/>
    <mergeCell ref="A31:F31"/>
    <mergeCell ref="H31:I31"/>
    <mergeCell ref="A27:F27"/>
    <mergeCell ref="H27:I27"/>
    <mergeCell ref="A28:C28"/>
    <mergeCell ref="D28:G28"/>
    <mergeCell ref="H28:I28"/>
    <mergeCell ref="A29:C29"/>
    <mergeCell ref="D29:G29"/>
    <mergeCell ref="H29:I29"/>
    <mergeCell ref="A34:C34"/>
    <mergeCell ref="D34:G34"/>
    <mergeCell ref="H34:I34"/>
    <mergeCell ref="A35:C35"/>
    <mergeCell ref="D35:G35"/>
    <mergeCell ref="H35:I35"/>
    <mergeCell ref="A32:C32"/>
    <mergeCell ref="D32:G32"/>
    <mergeCell ref="H32:I32"/>
    <mergeCell ref="A33:C33"/>
    <mergeCell ref="D33:G33"/>
    <mergeCell ref="H33:I33"/>
    <mergeCell ref="A38:F38"/>
    <mergeCell ref="H38:I38"/>
    <mergeCell ref="A39:C39"/>
    <mergeCell ref="D39:G39"/>
    <mergeCell ref="H39:I39"/>
    <mergeCell ref="A36:C36"/>
    <mergeCell ref="D36:G36"/>
    <mergeCell ref="H36:I36"/>
    <mergeCell ref="A37:C37"/>
    <mergeCell ref="D37:G37"/>
    <mergeCell ref="H37:I37"/>
    <mergeCell ref="A43:F43"/>
    <mergeCell ref="H43:I43"/>
    <mergeCell ref="A40:C40"/>
    <mergeCell ref="D40:G40"/>
    <mergeCell ref="H40:I40"/>
    <mergeCell ref="A41:F41"/>
    <mergeCell ref="H41:I41"/>
    <mergeCell ref="A42:F42"/>
    <mergeCell ref="H42:I42"/>
    <mergeCell ref="A45:F45"/>
    <mergeCell ref="H45:I45"/>
    <mergeCell ref="A46:F46"/>
    <mergeCell ref="H46:I46"/>
    <mergeCell ref="A44:F44"/>
    <mergeCell ref="H44:I44"/>
    <mergeCell ref="A48:F48"/>
    <mergeCell ref="H48:I48"/>
    <mergeCell ref="A49:F49"/>
    <mergeCell ref="H49:I49"/>
    <mergeCell ref="A47:F47"/>
    <mergeCell ref="H47:I47"/>
    <mergeCell ref="A52:F52"/>
    <mergeCell ref="H52:I52"/>
    <mergeCell ref="A53:F53"/>
    <mergeCell ref="H53:I53"/>
    <mergeCell ref="A50:C50"/>
    <mergeCell ref="D50:G50"/>
    <mergeCell ref="H50:I50"/>
    <mergeCell ref="A51:C51"/>
    <mergeCell ref="D51:G51"/>
    <mergeCell ref="H51:I51"/>
    <mergeCell ref="D60:E60"/>
    <mergeCell ref="A62:B62"/>
    <mergeCell ref="A58:F58"/>
    <mergeCell ref="H58:I58"/>
    <mergeCell ref="A56:F56"/>
    <mergeCell ref="H56:I56"/>
    <mergeCell ref="A57:F57"/>
    <mergeCell ref="H57:I57"/>
    <mergeCell ref="A54:F54"/>
    <mergeCell ref="H54:I54"/>
    <mergeCell ref="A55:F55"/>
    <mergeCell ref="H55:I55"/>
    <mergeCell ref="A59:C59"/>
    <mergeCell ref="D59:I59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2014-04-22T11:59:59Z</dcterms:modified>
  <cp:category/>
  <cp:version/>
  <cp:contentType/>
  <cp:contentStatus/>
</cp:coreProperties>
</file>