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6"/>
  </bookViews>
  <sheets>
    <sheet name="Первомайская 2" sheetId="1" r:id="rId1"/>
    <sheet name="Первомайская 4" sheetId="2" r:id="rId2"/>
    <sheet name="Первомайская 6" sheetId="3" r:id="rId3"/>
    <sheet name="Первомайская 8" sheetId="4" r:id="rId4"/>
    <sheet name="Первомайская 10" sheetId="5" r:id="rId5"/>
    <sheet name="Первомайская 12" sheetId="6" r:id="rId6"/>
    <sheet name="Первомайская 14" sheetId="7" r:id="rId7"/>
  </sheets>
  <definedNames/>
  <calcPr fullCalcOnLoad="1"/>
</workbook>
</file>

<file path=xl/sharedStrings.xml><?xml version="1.0" encoding="utf-8"?>
<sst xmlns="http://schemas.openxmlformats.org/spreadsheetml/2006/main" count="748" uniqueCount="143">
  <si>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</si>
  <si>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</si>
  <si>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</si>
  <si>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</si>
  <si>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ПЕРВОМАЙСКАЯ УЛ, д.2</t>
  </si>
  <si>
    <t>Площадь дома: 1 464,9 кв.м.</t>
  </si>
  <si>
    <t>Количество квартир: 30</t>
  </si>
  <si>
    <t>Аренда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</si>
  <si>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</si>
  <si>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</si>
  <si>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</si>
  <si>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</si>
  <si>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</si>
  <si>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</si>
  <si>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Арендаторы</t>
  </si>
  <si>
    <t>Итого доходов</t>
  </si>
  <si>
    <t>Финансовый результат</t>
  </si>
  <si>
    <t>Капитальный ремонт</t>
  </si>
  <si>
    <t>Население</t>
  </si>
  <si>
    <t>Статья расхода</t>
  </si>
  <si>
    <t>Содержание работ</t>
  </si>
  <si>
    <t>Ед.изм.</t>
  </si>
  <si>
    <t>Объем</t>
  </si>
  <si>
    <t>Сумма затрат, руб.</t>
  </si>
  <si>
    <t>КАПИТАЛЬНЫЙ РЕМОНТ</t>
  </si>
  <si>
    <t>Установка почтовых ящиков</t>
  </si>
  <si>
    <t>установка почтовых ящиков</t>
  </si>
  <si>
    <t>ИТОГО</t>
  </si>
  <si>
    <t>Содержание и ремонт</t>
  </si>
  <si>
    <t>САНИТАРНОЕ СОДЕРЖАНИЕ И БЛАГОУСТРОЙСТВО</t>
  </si>
  <si>
    <t>Уборка помещений общего пользования</t>
  </si>
  <si>
    <t>Влажное подметание лестничных площадок и маршей нижних трех этажей</t>
  </si>
  <si>
    <t xml:space="preserve">Влажное подметание лестничных площадок, маршей, тамбуров, выше третьего этажа (ручным) </t>
  </si>
  <si>
    <t>Мытье лестничных площадок и маршей</t>
  </si>
  <si>
    <t xml:space="preserve">Летняя уборка </t>
  </si>
  <si>
    <t>Очистка участков территории от песка мех.способом (щетка)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</si>
  <si>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</si>
  <si>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</si>
  <si>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</si>
  <si>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</si>
  <si>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</si>
  <si>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</si>
  <si>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</si>
  <si>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 свежевыпавшего снега толщиной слоя свыше 2 см </t>
  </si>
  <si>
    <t xml:space="preserve">Сдвигание свежевыпавшего снега в дни сильных снегопадов мех. </t>
  </si>
  <si>
    <t>Сбор и вывоз бытовых отходов</t>
  </si>
  <si>
    <t>Сбор и вывоз крупногабаритных отходов</t>
  </si>
  <si>
    <t>Сбор и вывоз твердых бытовых отходов</t>
  </si>
  <si>
    <t>СЕЗОННАЯ ЭКСПЛУАТАЦИЯ</t>
  </si>
  <si>
    <t>Подача тепловой энергии в систему отопления</t>
  </si>
  <si>
    <t>Общие мероприятия по сезонной эксплуатации</t>
  </si>
  <si>
    <t>ИНЖЕНЕРНОЕ ОБОРУДОВАНИЕ:ОБЩИЕ МЕРОПРИЯТИЯ</t>
  </si>
  <si>
    <t>ИНЖЕНЕРНОЕ ОБОРУДОВАНИЕ:ЭЛЕКТРООБОРУДОВАНИЕ</t>
  </si>
  <si>
    <t>Замена ламп люминесцентных</t>
  </si>
  <si>
    <t>Замена ламп накаливания</t>
  </si>
  <si>
    <t>Планово предупредительные ремонты системы электроснабжения</t>
  </si>
  <si>
    <t>ИНЖЕНЕРНОЕ ОБОРУДОВАНИЕ:СИСТЕМА ВЕНТИЛЯЦИИ</t>
  </si>
  <si>
    <t>Планово предупредительные ремонты системы вентиляции</t>
  </si>
  <si>
    <t>ИНЖЕНЕРНОЕ ОБОРУДОВАНИЕ:СИСТЕМА ТЕПЛОСНАБЖЕНИЯ</t>
  </si>
  <si>
    <t>Услуги по планово-профилактическому обслуживанию теплопункта</t>
  </si>
  <si>
    <t xml:space="preserve">ИНЖЕНЕРНОЕ ОБОРУДОВАНИЕ:СИСТЕМА ГОРЯЧЕГО И ХОЛОДНОГО ВОДОСНАБЖЕНИЯ </t>
  </si>
  <si>
    <t>Проверка, регулировка, замена запорной арматуры</t>
  </si>
  <si>
    <t>Осмотр батарей, трубопроводов, подтяжка сальников</t>
  </si>
  <si>
    <t>Ремонт трубы</t>
  </si>
  <si>
    <t>СТРОИТЕЛЬНЫЕ КОНСТРУКЦИИ И ИХ ЭЛЕМЕНТЫ</t>
  </si>
  <si>
    <t>Замена стекла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</si>
  <si>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</si>
  <si>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</si>
  <si>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</si>
  <si>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</si>
  <si>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</si>
  <si>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Паспортный стол</t>
  </si>
  <si>
    <t>Производственно-технический отдел</t>
  </si>
  <si>
    <t>Директор</t>
  </si>
  <si>
    <t>А.И.Колотов</t>
  </si>
  <si>
    <t>Адрес: ПЕРВОМАЙСКАЯ УЛ, д.4</t>
  </si>
  <si>
    <t>Площадь дома: 3 815,2 кв.м.</t>
  </si>
  <si>
    <t>Количество квартир: 75</t>
  </si>
  <si>
    <t>АРЕНДА</t>
  </si>
  <si>
    <t>ремонт входных дверей подъездов</t>
  </si>
  <si>
    <t>Благоустройство земельного участка</t>
  </si>
  <si>
    <t>Вырезка порослей деревьев</t>
  </si>
  <si>
    <t>Ремонт отдельных участков стыков и швов наружных стен</t>
  </si>
  <si>
    <t>Замена кнопок управления</t>
  </si>
  <si>
    <t>Замена ремней</t>
  </si>
  <si>
    <t>ИНЖЕНЕРНОЕ ОБОРУДОВАНИЕ:МУСОРОПРОВОД</t>
  </si>
  <si>
    <t>Устройство автоматических линий подпитки системы отопления</t>
  </si>
  <si>
    <t>ИНЖЕНЕРНОЕ ОБОРУДОВАНИЕ:СИСТЕМА ГОРЯЧЕГО ВОДОСНАБЖЕНИЯ</t>
  </si>
  <si>
    <t>Ремонт водопроводных труб ГВС</t>
  </si>
  <si>
    <t>Очистка кровли от снега</t>
  </si>
  <si>
    <t>Регулировка дверного доводчика</t>
  </si>
  <si>
    <t>Ремонт крепления доводчика</t>
  </si>
  <si>
    <t>Ремонт отдельных участков или элементов дверных полотен</t>
  </si>
  <si>
    <t>Снятие и установка асбестоцементных плит обшивки штробы</t>
  </si>
  <si>
    <t>Адрес: ПЕРВОМАЙСКАЯ УЛ, д.6</t>
  </si>
  <si>
    <t>Площадь дома: 3 043 кв.м.</t>
  </si>
  <si>
    <t>Количество квартир: 72</t>
  </si>
  <si>
    <t xml:space="preserve">Дезинфекция всех элементов ствола мусоропровода </t>
  </si>
  <si>
    <t xml:space="preserve">Дезинфекция мусоросборников </t>
  </si>
  <si>
    <t xml:space="preserve">Мытье пола кабины лифта </t>
  </si>
  <si>
    <t xml:space="preserve">Уборка мусороприемных камер </t>
  </si>
  <si>
    <t xml:space="preserve">Удаление мусора из мусороприемных камер </t>
  </si>
  <si>
    <t>Замена выключателей</t>
  </si>
  <si>
    <t>Установка заглушек на место розеток</t>
  </si>
  <si>
    <t>Замена корпусных узлов</t>
  </si>
  <si>
    <t>Прочистка ствола мусоропровода</t>
  </si>
  <si>
    <t>Ремонт контейнеров-мусоросборников</t>
  </si>
  <si>
    <t xml:space="preserve">ИНЖЕНЕРНОЕ ОБОРУДОВАНИЕ:СИСТЕМА ВОДООТВЕДЕНИЯ </t>
  </si>
  <si>
    <t>устранение течи</t>
  </si>
  <si>
    <t>замена прокладки</t>
  </si>
  <si>
    <t>Установка доводчика</t>
  </si>
  <si>
    <t>Установка шпингалета</t>
  </si>
  <si>
    <t>ТЕХНИЧЕСКОЕ ОБСЛУЖИВАНИЕ ЛИФТОВ</t>
  </si>
  <si>
    <t>Адрес: ПЕРВОМАЙСКАЯ УЛ, д.8</t>
  </si>
  <si>
    <t>Площадь дома: 3 580,6 кв.м.</t>
  </si>
  <si>
    <t xml:space="preserve">Оснащение узла учета оборудованием для учета тепловой энегии </t>
  </si>
  <si>
    <t>Дезинсекция и дератизация</t>
  </si>
  <si>
    <t>Дезинсекция</t>
  </si>
  <si>
    <t>Замена реле</t>
  </si>
  <si>
    <t>Замена подшипников</t>
  </si>
  <si>
    <t>Уплотнение сгона</t>
  </si>
  <si>
    <t>Прочистка канализации</t>
  </si>
  <si>
    <t>Ремонт кровель</t>
  </si>
  <si>
    <t>Адрес: ПЕРВОМАЙСКАЯ УЛ, д.10</t>
  </si>
  <si>
    <t>Площадь дома: 2 040,1 кв.м.</t>
  </si>
  <si>
    <t>Замена вентиля</t>
  </si>
  <si>
    <t>ИНЖЕНЕРНОЕ ОБОРУДОВАНИЕ:СИСТЕМА ХОЛОДНОГО ВОДОСНАБЖЕНИЯ</t>
  </si>
  <si>
    <t>Замена прокладки</t>
  </si>
  <si>
    <t>Адрес: ПЕРВОМАЙСКАЯ УЛ, д.12</t>
  </si>
  <si>
    <t>Площадь дома: 2 218,9 кв.м.</t>
  </si>
  <si>
    <t>Количество квартир: 45</t>
  </si>
  <si>
    <t>Ремонт трубы ГВС</t>
  </si>
  <si>
    <t>Устранение течи резьбовых соединений на стояке ГВС</t>
  </si>
  <si>
    <t>Адрес: ПЕРВОМАЙСКАЯ УЛ, д.14</t>
  </si>
  <si>
    <t>Площадь дома: 2 228,3 кв.м.</t>
  </si>
  <si>
    <t>ремонт подъездов</t>
  </si>
  <si>
    <t>Ремонт подъездов</t>
  </si>
  <si>
    <t>Установка системы аудиодомофона</t>
  </si>
  <si>
    <t>установка системы аудиодомофона</t>
  </si>
  <si>
    <t>Замена таймера освещения</t>
  </si>
  <si>
    <t>Ликвидация воздушных пробок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</si>
  <si>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</si>
  <si>
    <t>сборка лежака ливневки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</si>
</sst>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right"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right"/>
      <protection/>
    </xf>
    <xf numFmtId="1" fontId="3" fillId="0" borderId="10" xfId="53" applyNumberFormat="1" applyFont="1" applyBorder="1" applyAlignment="1">
      <alignment horizontal="right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Continuous"/>
      <protection/>
    </xf>
    <xf numFmtId="0" fontId="5" fillId="0" borderId="0" xfId="54" applyFont="1" applyAlignment="1">
      <alignment/>
      <protection/>
    </xf>
    <xf numFmtId="0" fontId="3" fillId="0" borderId="11" xfId="54" applyFont="1" applyBorder="1" applyAlignment="1">
      <alignment horizontal="left" wrapText="1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 applyAlignment="1">
      <alignment/>
      <protection/>
    </xf>
    <xf numFmtId="0" fontId="4" fillId="0" borderId="0" xfId="55" applyFont="1" applyAlignment="1">
      <alignment horizontal="centerContinuous"/>
      <protection/>
    </xf>
    <xf numFmtId="0" fontId="5" fillId="0" borderId="0" xfId="55" applyFont="1" applyAlignment="1">
      <alignment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right"/>
      <protection/>
    </xf>
    <xf numFmtId="1" fontId="3" fillId="0" borderId="10" xfId="55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52" applyFont="1" applyBorder="1" applyAlignment="1">
      <alignment/>
      <protection/>
    </xf>
    <xf numFmtId="2" fontId="3" fillId="0" borderId="10" xfId="52" applyNumberFormat="1" applyFont="1" applyBorder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2" fontId="3" fillId="0" borderId="0" xfId="52" applyNumberFormat="1" applyFont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0" fontId="4" fillId="33" borderId="10" xfId="52" applyFont="1" applyFill="1" applyBorder="1" applyAlignment="1">
      <alignment horizontal="left" wrapText="1"/>
      <protection/>
    </xf>
    <xf numFmtId="0" fontId="3" fillId="0" borderId="10" xfId="52" applyFont="1" applyBorder="1" applyAlignment="1">
      <alignment horizontal="left" wrapText="1"/>
      <protection/>
    </xf>
    <xf numFmtId="1" fontId="3" fillId="0" borderId="10" xfId="52" applyNumberFormat="1" applyFont="1" applyBorder="1" applyAlignment="1">
      <alignment horizontal="right"/>
      <protection/>
    </xf>
    <xf numFmtId="0" fontId="6" fillId="0" borderId="12" xfId="52" applyFont="1" applyBorder="1" applyAlignment="1">
      <alignment/>
      <protection/>
    </xf>
    <xf numFmtId="1" fontId="4" fillId="0" borderId="11" xfId="52" applyNumberFormat="1" applyFont="1" applyBorder="1" applyAlignment="1">
      <alignment horizontal="right"/>
      <protection/>
    </xf>
    <xf numFmtId="0" fontId="4" fillId="33" borderId="12" xfId="52" applyFont="1" applyFill="1" applyBorder="1" applyAlignment="1">
      <alignment horizontal="left" wrapText="1"/>
      <protection/>
    </xf>
    <xf numFmtId="164" fontId="3" fillId="0" borderId="10" xfId="52" applyNumberFormat="1" applyFont="1" applyBorder="1" applyAlignment="1">
      <alignment horizontal="right"/>
      <protection/>
    </xf>
    <xf numFmtId="0" fontId="3" fillId="33" borderId="12" xfId="52" applyFont="1" applyFill="1" applyBorder="1" applyAlignment="1">
      <alignment horizontal="left" wrapText="1"/>
      <protection/>
    </xf>
    <xf numFmtId="164" fontId="3" fillId="0" borderId="0" xfId="52" applyNumberFormat="1" applyFont="1" applyAlignment="1">
      <alignment horizontal="right"/>
      <protection/>
    </xf>
    <xf numFmtId="2" fontId="4" fillId="0" borderId="11" xfId="52" applyNumberFormat="1" applyFont="1" applyBorder="1" applyAlignment="1">
      <alignment horizontal="right"/>
      <protection/>
    </xf>
    <xf numFmtId="0" fontId="3" fillId="0" borderId="10" xfId="53" applyFont="1" applyBorder="1" applyAlignment="1">
      <alignment/>
      <protection/>
    </xf>
    <xf numFmtId="2" fontId="3" fillId="0" borderId="1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2" fontId="3" fillId="0" borderId="0" xfId="53" applyNumberFormat="1" applyFont="1" applyAlignment="1">
      <alignment horizontal="right"/>
      <protection/>
    </xf>
    <xf numFmtId="0" fontId="3" fillId="0" borderId="10" xfId="53" applyFont="1" applyBorder="1" applyAlignment="1">
      <alignment horizontal="center"/>
      <protection/>
    </xf>
    <xf numFmtId="0" fontId="4" fillId="33" borderId="10" xfId="53" applyFont="1" applyFill="1" applyBorder="1" applyAlignment="1">
      <alignment horizontal="left" wrapText="1"/>
      <protection/>
    </xf>
    <xf numFmtId="0" fontId="3" fillId="0" borderId="10" xfId="53" applyFont="1" applyBorder="1" applyAlignment="1">
      <alignment horizontal="left" wrapText="1"/>
      <protection/>
    </xf>
    <xf numFmtId="1" fontId="3" fillId="0" borderId="10" xfId="53" applyNumberFormat="1" applyFont="1" applyBorder="1" applyAlignment="1">
      <alignment horizontal="right"/>
      <protection/>
    </xf>
    <xf numFmtId="0" fontId="6" fillId="0" borderId="12" xfId="53" applyFont="1" applyBorder="1" applyAlignment="1">
      <alignment/>
      <protection/>
    </xf>
    <xf numFmtId="1" fontId="4" fillId="0" borderId="11" xfId="53" applyNumberFormat="1" applyFont="1" applyBorder="1" applyAlignment="1">
      <alignment horizontal="right"/>
      <protection/>
    </xf>
    <xf numFmtId="0" fontId="4" fillId="33" borderId="12" xfId="53" applyFont="1" applyFill="1" applyBorder="1" applyAlignment="1">
      <alignment horizontal="left" wrapText="1"/>
      <protection/>
    </xf>
    <xf numFmtId="164" fontId="3" fillId="0" borderId="10" xfId="53" applyNumberFormat="1" applyFont="1" applyBorder="1" applyAlignment="1">
      <alignment horizontal="right"/>
      <protection/>
    </xf>
    <xf numFmtId="0" fontId="3" fillId="33" borderId="12" xfId="53" applyFont="1" applyFill="1" applyBorder="1" applyAlignment="1">
      <alignment horizontal="left" wrapText="1"/>
      <protection/>
    </xf>
    <xf numFmtId="2" fontId="4" fillId="0" borderId="11" xfId="53" applyNumberFormat="1" applyFont="1" applyBorder="1" applyAlignment="1">
      <alignment horizontal="right"/>
      <protection/>
    </xf>
    <xf numFmtId="0" fontId="3" fillId="0" borderId="10" xfId="54" applyFont="1" applyBorder="1" applyAlignment="1">
      <alignment/>
      <protection/>
    </xf>
    <xf numFmtId="2" fontId="3" fillId="0" borderId="10" xfId="54" applyNumberFormat="1" applyFont="1" applyBorder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/>
      <protection/>
    </xf>
    <xf numFmtId="2" fontId="3" fillId="0" borderId="0" xfId="54" applyNumberFormat="1" applyFont="1" applyAlignment="1">
      <alignment horizontal="right"/>
      <protection/>
    </xf>
    <xf numFmtId="0" fontId="3" fillId="0" borderId="10" xfId="54" applyFont="1" applyBorder="1" applyAlignment="1">
      <alignment horizontal="center"/>
      <protection/>
    </xf>
    <xf numFmtId="164" fontId="3" fillId="0" borderId="10" xfId="54" applyNumberFormat="1" applyFont="1" applyBorder="1" applyAlignment="1">
      <alignment horizontal="right"/>
      <protection/>
    </xf>
    <xf numFmtId="0" fontId="4" fillId="33" borderId="10" xfId="54" applyFont="1" applyFill="1" applyBorder="1" applyAlignment="1">
      <alignment horizontal="left" wrapText="1"/>
      <protection/>
    </xf>
    <xf numFmtId="0" fontId="3" fillId="0" borderId="10" xfId="54" applyFont="1" applyBorder="1" applyAlignment="1">
      <alignment horizontal="left" wrapText="1"/>
      <protection/>
    </xf>
    <xf numFmtId="0" fontId="4" fillId="33" borderId="12" xfId="54" applyFont="1" applyFill="1" applyBorder="1" applyAlignment="1">
      <alignment horizontal="left" wrapText="1"/>
      <protection/>
    </xf>
    <xf numFmtId="0" fontId="3" fillId="33" borderId="12" xfId="54" applyFont="1" applyFill="1" applyBorder="1" applyAlignment="1">
      <alignment horizontal="left" wrapText="1"/>
      <protection/>
    </xf>
    <xf numFmtId="1" fontId="3" fillId="0" borderId="10" xfId="54" applyNumberFormat="1" applyFont="1" applyBorder="1" applyAlignment="1">
      <alignment horizontal="right"/>
      <protection/>
    </xf>
    <xf numFmtId="0" fontId="3" fillId="33" borderId="12" xfId="54" applyFont="1" applyFill="1" applyBorder="1" applyAlignment="1">
      <alignment horizontal="right" wrapText="1"/>
      <protection/>
    </xf>
    <xf numFmtId="0" fontId="3" fillId="33" borderId="13" xfId="54" applyFont="1" applyFill="1" applyBorder="1" applyAlignment="1">
      <alignment horizontal="right" wrapText="1"/>
      <protection/>
    </xf>
    <xf numFmtId="0" fontId="3" fillId="33" borderId="11" xfId="54" applyFont="1" applyFill="1" applyBorder="1" applyAlignment="1">
      <alignment horizontal="right" wrapText="1"/>
      <protection/>
    </xf>
    <xf numFmtId="0" fontId="6" fillId="0" borderId="12" xfId="54" applyFont="1" applyBorder="1" applyAlignment="1">
      <alignment/>
      <protection/>
    </xf>
    <xf numFmtId="2" fontId="4" fillId="0" borderId="11" xfId="54" applyNumberFormat="1" applyFont="1" applyBorder="1" applyAlignment="1">
      <alignment horizontal="right"/>
      <protection/>
    </xf>
    <xf numFmtId="164" fontId="3" fillId="0" borderId="0" xfId="53" applyNumberFormat="1" applyFont="1" applyAlignment="1">
      <alignment horizontal="right"/>
      <protection/>
    </xf>
    <xf numFmtId="164" fontId="3" fillId="0" borderId="0" xfId="54" applyNumberFormat="1" applyFont="1" applyAlignment="1">
      <alignment horizontal="right"/>
      <protection/>
    </xf>
    <xf numFmtId="0" fontId="3" fillId="0" borderId="10" xfId="55" applyFont="1" applyBorder="1" applyAlignment="1">
      <alignment/>
      <protection/>
    </xf>
    <xf numFmtId="2" fontId="3" fillId="0" borderId="10" xfId="55" applyNumberFormat="1" applyFont="1" applyBorder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1" fontId="3" fillId="0" borderId="0" xfId="55" applyNumberFormat="1" applyFont="1" applyAlignment="1">
      <alignment horizontal="right"/>
      <protection/>
    </xf>
    <xf numFmtId="0" fontId="3" fillId="0" borderId="10" xfId="55" applyFont="1" applyBorder="1" applyAlignment="1">
      <alignment horizontal="center"/>
      <protection/>
    </xf>
    <xf numFmtId="0" fontId="4" fillId="33" borderId="10" xfId="55" applyFont="1" applyFill="1" applyBorder="1" applyAlignment="1">
      <alignment horizontal="left" wrapText="1"/>
      <protection/>
    </xf>
    <xf numFmtId="0" fontId="3" fillId="0" borderId="10" xfId="55" applyFont="1" applyBorder="1" applyAlignment="1">
      <alignment horizontal="left" wrapText="1"/>
      <protection/>
    </xf>
    <xf numFmtId="1" fontId="3" fillId="0" borderId="10" xfId="55" applyNumberFormat="1" applyFont="1" applyBorder="1" applyAlignment="1">
      <alignment horizontal="right"/>
      <protection/>
    </xf>
    <xf numFmtId="0" fontId="6" fillId="0" borderId="12" xfId="55" applyFont="1" applyBorder="1" applyAlignment="1">
      <alignment/>
      <protection/>
    </xf>
    <xf numFmtId="1" fontId="4" fillId="0" borderId="11" xfId="55" applyNumberFormat="1" applyFont="1" applyBorder="1" applyAlignment="1">
      <alignment horizontal="right"/>
      <protection/>
    </xf>
    <xf numFmtId="2" fontId="3" fillId="0" borderId="0" xfId="55" applyNumberFormat="1" applyFont="1" applyAlignment="1">
      <alignment horizontal="right"/>
      <protection/>
    </xf>
    <xf numFmtId="0" fontId="4" fillId="33" borderId="12" xfId="55" applyFont="1" applyFill="1" applyBorder="1" applyAlignment="1">
      <alignment horizontal="left" wrapText="1"/>
      <protection/>
    </xf>
    <xf numFmtId="164" fontId="3" fillId="0" borderId="10" xfId="55" applyNumberFormat="1" applyFont="1" applyBorder="1" applyAlignment="1">
      <alignment horizontal="right"/>
      <protection/>
    </xf>
    <xf numFmtId="0" fontId="3" fillId="33" borderId="12" xfId="55" applyFont="1" applyFill="1" applyBorder="1" applyAlignment="1">
      <alignment horizontal="left" wrapText="1"/>
      <protection/>
    </xf>
    <xf numFmtId="0" fontId="3" fillId="33" borderId="13" xfId="55" applyFont="1" applyFill="1" applyBorder="1" applyAlignment="1">
      <alignment horizontal="left" wrapText="1"/>
      <protection/>
    </xf>
    <xf numFmtId="1" fontId="3" fillId="0" borderId="12" xfId="55" applyNumberFormat="1" applyFont="1" applyBorder="1" applyAlignment="1">
      <alignment horizontal="right"/>
      <protection/>
    </xf>
    <xf numFmtId="1" fontId="3" fillId="0" borderId="11" xfId="55" applyNumberFormat="1" applyFont="1" applyBorder="1" applyAlignment="1">
      <alignment horizontal="right"/>
      <protection/>
    </xf>
    <xf numFmtId="2" fontId="4" fillId="0" borderId="11" xfId="55" applyNumberFormat="1" applyFont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Обычный_Лист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9">
      <selection activeCell="J35" sqref="J35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38" t="s">
        <v>6</v>
      </c>
      <c r="J7" s="38"/>
      <c r="K7" s="38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39">
        <v>681953.75</v>
      </c>
      <c r="I8" s="39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35" t="s">
        <v>10</v>
      </c>
      <c r="B10" s="35"/>
      <c r="C10" s="35"/>
      <c r="D10" s="35"/>
      <c r="E10" s="35"/>
      <c r="F10" s="40" t="s">
        <v>11</v>
      </c>
      <c r="G10" s="40"/>
      <c r="H10" s="40" t="s">
        <v>12</v>
      </c>
      <c r="I10" s="40"/>
      <c r="J10" s="40" t="s">
        <v>13</v>
      </c>
      <c r="K10" s="40"/>
    </row>
    <row r="11" spans="1:11" ht="15">
      <c r="A11" s="35" t="s">
        <v>14</v>
      </c>
      <c r="B11" s="35"/>
      <c r="C11" s="35"/>
      <c r="D11" s="35"/>
      <c r="E11" s="35"/>
      <c r="F11" s="36">
        <v>403296.64</v>
      </c>
      <c r="G11" s="36"/>
      <c r="H11" s="36">
        <v>331521.42</v>
      </c>
      <c r="I11" s="36"/>
      <c r="J11" s="36">
        <v>71775.22</v>
      </c>
      <c r="K11" s="36"/>
    </row>
    <row r="12" spans="1:11" ht="15">
      <c r="A12" s="35" t="s">
        <v>15</v>
      </c>
      <c r="B12" s="35"/>
      <c r="C12" s="35"/>
      <c r="D12" s="35"/>
      <c r="E12" s="35"/>
      <c r="F12" s="36">
        <v>403296.64</v>
      </c>
      <c r="G12" s="36"/>
      <c r="H12" s="36">
        <v>331521.42</v>
      </c>
      <c r="I12" s="36"/>
      <c r="J12" s="36">
        <v>71775.22</v>
      </c>
      <c r="K12" s="36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39">
        <v>1013475.17</v>
      </c>
      <c r="E14" s="39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17</v>
      </c>
      <c r="B16" s="2"/>
      <c r="C16" s="2"/>
      <c r="D16" s="2"/>
      <c r="E16" s="2" t="s">
        <v>8</v>
      </c>
      <c r="F16" s="2"/>
      <c r="G16" s="2"/>
      <c r="H16" s="39">
        <v>51461.49</v>
      </c>
      <c r="I16" s="39"/>
      <c r="J16" s="2" t="s">
        <v>9</v>
      </c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35" t="s">
        <v>10</v>
      </c>
      <c r="B18" s="35"/>
      <c r="C18" s="35"/>
      <c r="D18" s="35"/>
      <c r="E18" s="35"/>
      <c r="F18" s="40" t="s">
        <v>11</v>
      </c>
      <c r="G18" s="40"/>
      <c r="H18" s="40" t="s">
        <v>12</v>
      </c>
      <c r="I18" s="40"/>
      <c r="J18" s="40" t="s">
        <v>13</v>
      </c>
      <c r="K18" s="40"/>
    </row>
    <row r="19" spans="1:11" ht="15">
      <c r="A19" s="35" t="s">
        <v>18</v>
      </c>
      <c r="B19" s="35"/>
      <c r="C19" s="35"/>
      <c r="D19" s="35"/>
      <c r="E19" s="35"/>
      <c r="F19" s="36">
        <v>49045.32</v>
      </c>
      <c r="G19" s="36"/>
      <c r="H19" s="36">
        <v>49236.28</v>
      </c>
      <c r="I19" s="36"/>
      <c r="J19" s="36">
        <v>-190.96</v>
      </c>
      <c r="K19" s="36"/>
    </row>
    <row r="20" spans="1:11" ht="15">
      <c r="A20" s="35" t="s">
        <v>15</v>
      </c>
      <c r="B20" s="35"/>
      <c r="C20" s="35"/>
      <c r="D20" s="35"/>
      <c r="E20" s="35"/>
      <c r="F20" s="36">
        <v>49045.32</v>
      </c>
      <c r="G20" s="36"/>
      <c r="H20" s="36">
        <v>49236.28</v>
      </c>
      <c r="I20" s="36"/>
      <c r="J20" s="36">
        <v>-190.96</v>
      </c>
      <c r="K20" s="36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40" t="s">
        <v>19</v>
      </c>
      <c r="B22" s="40"/>
      <c r="C22" s="40"/>
      <c r="D22" s="40" t="s">
        <v>20</v>
      </c>
      <c r="E22" s="40"/>
      <c r="F22" s="40"/>
      <c r="G22" s="40"/>
      <c r="H22" s="5" t="s">
        <v>21</v>
      </c>
      <c r="I22" s="5" t="s">
        <v>22</v>
      </c>
      <c r="J22" s="40" t="s">
        <v>23</v>
      </c>
      <c r="K22" s="40"/>
    </row>
    <row r="23" spans="1:11" ht="15">
      <c r="A23" s="46" t="s">
        <v>24</v>
      </c>
      <c r="B23" s="46"/>
      <c r="C23" s="46"/>
      <c r="D23" s="46"/>
      <c r="E23" s="46"/>
      <c r="F23" s="46"/>
      <c r="G23" s="6"/>
      <c r="H23" s="5"/>
      <c r="I23" s="7"/>
      <c r="J23" s="43">
        <v>13500</v>
      </c>
      <c r="K23" s="43"/>
    </row>
    <row r="24" spans="1:11" ht="15">
      <c r="A24" s="46" t="s">
        <v>25</v>
      </c>
      <c r="B24" s="46"/>
      <c r="C24" s="46"/>
      <c r="D24" s="46"/>
      <c r="E24" s="46"/>
      <c r="F24" s="46"/>
      <c r="G24" s="6"/>
      <c r="H24" s="5"/>
      <c r="I24" s="7"/>
      <c r="J24" s="43">
        <v>13500</v>
      </c>
      <c r="K24" s="43"/>
    </row>
    <row r="25" spans="1:11" ht="15">
      <c r="A25" s="41"/>
      <c r="B25" s="41"/>
      <c r="C25" s="41"/>
      <c r="D25" s="42" t="s">
        <v>26</v>
      </c>
      <c r="E25" s="42"/>
      <c r="F25" s="42"/>
      <c r="G25" s="42"/>
      <c r="H25" s="5"/>
      <c r="I25" s="8">
        <v>2</v>
      </c>
      <c r="J25" s="43">
        <v>13500</v>
      </c>
      <c r="K25" s="43"/>
    </row>
    <row r="26" spans="1:11" ht="15">
      <c r="A26" s="44" t="s">
        <v>27</v>
      </c>
      <c r="B26" s="44"/>
      <c r="C26" s="44"/>
      <c r="D26" s="45">
        <v>13500</v>
      </c>
      <c r="E26" s="45"/>
      <c r="F26" s="45"/>
      <c r="G26" s="45"/>
      <c r="H26" s="45"/>
      <c r="I26" s="45"/>
      <c r="J26" s="45"/>
      <c r="K26" s="45"/>
    </row>
    <row r="27" spans="1:11" ht="15">
      <c r="A27" s="2" t="s">
        <v>16</v>
      </c>
      <c r="B27" s="2"/>
      <c r="C27" s="2"/>
      <c r="D27" s="39">
        <v>87197.77</v>
      </c>
      <c r="E27" s="39"/>
      <c r="F27" s="2" t="s">
        <v>9</v>
      </c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4" t="s">
        <v>28</v>
      </c>
      <c r="B29" s="2"/>
      <c r="C29" s="2"/>
      <c r="D29" s="2"/>
      <c r="E29" s="2"/>
      <c r="F29" s="2"/>
      <c r="G29" s="2"/>
      <c r="H29" s="39"/>
      <c r="I29" s="39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35" t="s">
        <v>10</v>
      </c>
      <c r="B31" s="35"/>
      <c r="C31" s="35"/>
      <c r="D31" s="35"/>
      <c r="E31" s="35"/>
      <c r="F31" s="40" t="s">
        <v>11</v>
      </c>
      <c r="G31" s="40"/>
      <c r="H31" s="40" t="s">
        <v>12</v>
      </c>
      <c r="I31" s="40"/>
      <c r="J31" s="40" t="s">
        <v>13</v>
      </c>
      <c r="K31" s="40"/>
    </row>
    <row r="32" spans="1:11" ht="15">
      <c r="A32" s="35" t="s">
        <v>18</v>
      </c>
      <c r="B32" s="35"/>
      <c r="C32" s="35"/>
      <c r="D32" s="35"/>
      <c r="E32" s="35"/>
      <c r="F32" s="36">
        <v>219911.04</v>
      </c>
      <c r="G32" s="36"/>
      <c r="H32" s="36">
        <v>220796.62</v>
      </c>
      <c r="I32" s="36"/>
      <c r="J32" s="36">
        <v>-885.58</v>
      </c>
      <c r="K32" s="36"/>
    </row>
    <row r="33" spans="1:11" ht="15">
      <c r="A33" s="35" t="s">
        <v>15</v>
      </c>
      <c r="B33" s="35"/>
      <c r="C33" s="35"/>
      <c r="D33" s="35"/>
      <c r="E33" s="35"/>
      <c r="F33" s="36">
        <v>219911.04</v>
      </c>
      <c r="G33" s="36"/>
      <c r="H33" s="36">
        <v>220796.62</v>
      </c>
      <c r="I33" s="36"/>
      <c r="J33" s="36">
        <v>-885.58</v>
      </c>
      <c r="K33" s="36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0" ht="32.25">
      <c r="A35" s="40" t="s">
        <v>19</v>
      </c>
      <c r="B35" s="40"/>
      <c r="C35" s="40"/>
      <c r="D35" s="40" t="s">
        <v>20</v>
      </c>
      <c r="E35" s="40"/>
      <c r="F35" s="40"/>
      <c r="G35" s="40"/>
      <c r="H35" s="40" t="s">
        <v>23</v>
      </c>
      <c r="I35" s="40"/>
      <c r="J35" s="32" t="s">
        <v>141</v>
      </c>
    </row>
    <row r="36" spans="1:10" ht="15">
      <c r="A36" s="46" t="s">
        <v>29</v>
      </c>
      <c r="B36" s="46"/>
      <c r="C36" s="46"/>
      <c r="D36" s="46"/>
      <c r="E36" s="46"/>
      <c r="F36" s="46"/>
      <c r="G36" s="6"/>
      <c r="H36" s="36">
        <v>99160.71</v>
      </c>
      <c r="I36" s="36"/>
      <c r="J36" s="33">
        <f>H36/12/1464.9</f>
        <v>5.640926001774865</v>
      </c>
    </row>
    <row r="37" spans="1:10" ht="15">
      <c r="A37" s="46" t="s">
        <v>30</v>
      </c>
      <c r="B37" s="46"/>
      <c r="C37" s="46"/>
      <c r="D37" s="46"/>
      <c r="E37" s="46"/>
      <c r="F37" s="46"/>
      <c r="G37" s="6"/>
      <c r="H37" s="36">
        <v>15863.79</v>
      </c>
      <c r="I37" s="36"/>
      <c r="J37" s="33">
        <f aca="true" t="shared" si="0" ref="J37:J78">H37/12/1464.9</f>
        <v>0.9024387330193188</v>
      </c>
    </row>
    <row r="38" spans="1:10" ht="24.75" customHeight="1">
      <c r="A38" s="41"/>
      <c r="B38" s="41"/>
      <c r="C38" s="41"/>
      <c r="D38" s="42" t="s">
        <v>31</v>
      </c>
      <c r="E38" s="42"/>
      <c r="F38" s="42"/>
      <c r="G38" s="42"/>
      <c r="H38" s="36">
        <v>6994.07</v>
      </c>
      <c r="I38" s="36"/>
      <c r="J38" s="33">
        <f t="shared" si="0"/>
        <v>0.39786959291874296</v>
      </c>
    </row>
    <row r="39" spans="1:10" ht="24.75" customHeight="1">
      <c r="A39" s="41"/>
      <c r="B39" s="41"/>
      <c r="C39" s="41"/>
      <c r="D39" s="42" t="s">
        <v>32</v>
      </c>
      <c r="E39" s="42"/>
      <c r="F39" s="42"/>
      <c r="G39" s="42"/>
      <c r="H39" s="36">
        <v>4763.43</v>
      </c>
      <c r="I39" s="36"/>
      <c r="J39" s="33">
        <f t="shared" si="0"/>
        <v>0.27097583452795415</v>
      </c>
    </row>
    <row r="40" spans="1:10" ht="15">
      <c r="A40" s="41"/>
      <c r="B40" s="41"/>
      <c r="C40" s="41"/>
      <c r="D40" s="42" t="s">
        <v>33</v>
      </c>
      <c r="E40" s="42"/>
      <c r="F40" s="42"/>
      <c r="G40" s="42"/>
      <c r="H40" s="36">
        <v>4106.29</v>
      </c>
      <c r="I40" s="36"/>
      <c r="J40" s="33">
        <f t="shared" si="0"/>
        <v>0.23359330557262156</v>
      </c>
    </row>
    <row r="41" spans="1:10" ht="15">
      <c r="A41" s="46" t="s">
        <v>34</v>
      </c>
      <c r="B41" s="46"/>
      <c r="C41" s="46"/>
      <c r="D41" s="46"/>
      <c r="E41" s="46"/>
      <c r="F41" s="46"/>
      <c r="G41" s="6"/>
      <c r="H41" s="36">
        <v>3206.63</v>
      </c>
      <c r="I41" s="36"/>
      <c r="J41" s="33">
        <f t="shared" si="0"/>
        <v>0.18241461305663642</v>
      </c>
    </row>
    <row r="42" spans="1:10" ht="24.75" customHeight="1">
      <c r="A42" s="41"/>
      <c r="B42" s="41"/>
      <c r="C42" s="41"/>
      <c r="D42" s="42" t="s">
        <v>35</v>
      </c>
      <c r="E42" s="42"/>
      <c r="F42" s="42"/>
      <c r="G42" s="42"/>
      <c r="H42" s="36">
        <v>56.01</v>
      </c>
      <c r="I42" s="36"/>
      <c r="J42" s="33">
        <f t="shared" si="0"/>
        <v>0.0031862243156529453</v>
      </c>
    </row>
    <row r="43" spans="1:10" ht="24.75" customHeight="1">
      <c r="A43" s="41"/>
      <c r="B43" s="41"/>
      <c r="C43" s="41"/>
      <c r="D43" s="42" t="s">
        <v>36</v>
      </c>
      <c r="E43" s="42"/>
      <c r="F43" s="42"/>
      <c r="G43" s="42"/>
      <c r="H43" s="36">
        <v>843.66</v>
      </c>
      <c r="I43" s="36"/>
      <c r="J43" s="33">
        <f t="shared" si="0"/>
        <v>0.04799303706737661</v>
      </c>
    </row>
    <row r="44" spans="1:10" ht="15">
      <c r="A44" s="41"/>
      <c r="B44" s="41"/>
      <c r="C44" s="41"/>
      <c r="D44" s="42" t="s">
        <v>37</v>
      </c>
      <c r="E44" s="42"/>
      <c r="F44" s="42"/>
      <c r="G44" s="42"/>
      <c r="H44" s="36">
        <v>2306.96</v>
      </c>
      <c r="I44" s="36"/>
      <c r="J44" s="33">
        <f t="shared" si="0"/>
        <v>0.13123535167360684</v>
      </c>
    </row>
    <row r="45" spans="1:10" ht="15">
      <c r="A45" s="46" t="s">
        <v>38</v>
      </c>
      <c r="B45" s="46"/>
      <c r="C45" s="46"/>
      <c r="D45" s="46"/>
      <c r="E45" s="46"/>
      <c r="F45" s="46"/>
      <c r="G45" s="6"/>
      <c r="H45" s="36">
        <v>23043.19</v>
      </c>
      <c r="I45" s="36"/>
      <c r="J45" s="33">
        <f t="shared" si="0"/>
        <v>1.3108511388718227</v>
      </c>
    </row>
    <row r="46" spans="1:10" ht="24.75" customHeight="1">
      <c r="A46" s="41"/>
      <c r="B46" s="41"/>
      <c r="C46" s="41"/>
      <c r="D46" s="42" t="s">
        <v>39</v>
      </c>
      <c r="E46" s="42"/>
      <c r="F46" s="42"/>
      <c r="G46" s="42"/>
      <c r="H46" s="36">
        <v>5316.62</v>
      </c>
      <c r="I46" s="36"/>
      <c r="J46" s="33">
        <f t="shared" si="0"/>
        <v>0.30244499055680707</v>
      </c>
    </row>
    <row r="47" spans="1:10" ht="24.75" customHeight="1">
      <c r="A47" s="41"/>
      <c r="B47" s="41"/>
      <c r="C47" s="41"/>
      <c r="D47" s="42" t="s">
        <v>40</v>
      </c>
      <c r="E47" s="42"/>
      <c r="F47" s="42"/>
      <c r="G47" s="42"/>
      <c r="H47" s="36">
        <v>2898.94</v>
      </c>
      <c r="I47" s="36"/>
      <c r="J47" s="33">
        <f t="shared" si="0"/>
        <v>0.1649111429676656</v>
      </c>
    </row>
    <row r="48" spans="1:10" ht="24.75" customHeight="1">
      <c r="A48" s="41"/>
      <c r="B48" s="41"/>
      <c r="C48" s="41"/>
      <c r="D48" s="42" t="s">
        <v>41</v>
      </c>
      <c r="E48" s="42"/>
      <c r="F48" s="42"/>
      <c r="G48" s="42"/>
      <c r="H48" s="36">
        <v>2067.18</v>
      </c>
      <c r="I48" s="36"/>
      <c r="J48" s="33">
        <f t="shared" si="0"/>
        <v>0.11759505768311829</v>
      </c>
    </row>
    <row r="49" spans="1:10" ht="24.75" customHeight="1">
      <c r="A49" s="41"/>
      <c r="B49" s="41"/>
      <c r="C49" s="41"/>
      <c r="D49" s="42" t="s">
        <v>42</v>
      </c>
      <c r="E49" s="42"/>
      <c r="F49" s="42"/>
      <c r="G49" s="42"/>
      <c r="H49" s="47">
        <v>2483.6</v>
      </c>
      <c r="I49" s="47"/>
      <c r="J49" s="33">
        <f t="shared" si="0"/>
        <v>0.14128381914578925</v>
      </c>
    </row>
    <row r="50" spans="1:10" ht="24.75" customHeight="1">
      <c r="A50" s="41"/>
      <c r="B50" s="41"/>
      <c r="C50" s="41"/>
      <c r="D50" s="42" t="s">
        <v>43</v>
      </c>
      <c r="E50" s="42"/>
      <c r="F50" s="42"/>
      <c r="G50" s="42"/>
      <c r="H50" s="36">
        <v>3396.73</v>
      </c>
      <c r="I50" s="36"/>
      <c r="J50" s="33">
        <f t="shared" si="0"/>
        <v>0.19322877557057364</v>
      </c>
    </row>
    <row r="51" spans="1:11" ht="24.75" customHeight="1">
      <c r="A51" s="41"/>
      <c r="B51" s="41"/>
      <c r="C51" s="41"/>
      <c r="D51" s="42" t="s">
        <v>44</v>
      </c>
      <c r="E51" s="42"/>
      <c r="F51" s="42"/>
      <c r="G51" s="42"/>
      <c r="H51" s="36">
        <v>6880.12</v>
      </c>
      <c r="I51" s="36"/>
      <c r="J51" s="33">
        <f t="shared" si="0"/>
        <v>0.391387352947869</v>
      </c>
      <c r="K51" s="30"/>
    </row>
    <row r="52" spans="1:10" ht="15">
      <c r="A52" s="46" t="s">
        <v>45</v>
      </c>
      <c r="B52" s="46"/>
      <c r="C52" s="46"/>
      <c r="D52" s="46"/>
      <c r="E52" s="46"/>
      <c r="F52" s="46"/>
      <c r="G52" s="6"/>
      <c r="H52" s="47">
        <v>57047.1</v>
      </c>
      <c r="I52" s="47"/>
      <c r="J52" s="33">
        <f t="shared" si="0"/>
        <v>3.2452215168270873</v>
      </c>
    </row>
    <row r="53" spans="1:10" ht="15">
      <c r="A53" s="41"/>
      <c r="B53" s="41"/>
      <c r="C53" s="41"/>
      <c r="D53" s="42" t="s">
        <v>46</v>
      </c>
      <c r="E53" s="42"/>
      <c r="F53" s="42"/>
      <c r="G53" s="42"/>
      <c r="H53" s="36">
        <v>2552.81</v>
      </c>
      <c r="I53" s="36"/>
      <c r="J53" s="33">
        <f t="shared" si="0"/>
        <v>0.14522094796004276</v>
      </c>
    </row>
    <row r="54" spans="1:10" ht="15">
      <c r="A54" s="41"/>
      <c r="B54" s="41"/>
      <c r="C54" s="41"/>
      <c r="D54" s="42" t="s">
        <v>47</v>
      </c>
      <c r="E54" s="42"/>
      <c r="F54" s="42"/>
      <c r="G54" s="42"/>
      <c r="H54" s="36">
        <v>54494.29</v>
      </c>
      <c r="I54" s="36"/>
      <c r="J54" s="33">
        <f t="shared" si="0"/>
        <v>3.1000005688670442</v>
      </c>
    </row>
    <row r="55" spans="1:10" ht="15">
      <c r="A55" s="46" t="s">
        <v>48</v>
      </c>
      <c r="B55" s="46"/>
      <c r="C55" s="46"/>
      <c r="D55" s="46"/>
      <c r="E55" s="46"/>
      <c r="F55" s="46"/>
      <c r="G55" s="6"/>
      <c r="H55" s="47">
        <v>1957.4</v>
      </c>
      <c r="I55" s="47"/>
      <c r="J55" s="33">
        <f t="shared" si="0"/>
        <v>0.11135003526975674</v>
      </c>
    </row>
    <row r="56" spans="1:10" ht="15">
      <c r="A56" s="48" t="s">
        <v>49</v>
      </c>
      <c r="B56" s="48"/>
      <c r="C56" s="48"/>
      <c r="D56" s="48"/>
      <c r="E56" s="48"/>
      <c r="F56" s="48"/>
      <c r="G56" s="6"/>
      <c r="H56" s="36">
        <v>1312.49</v>
      </c>
      <c r="I56" s="36"/>
      <c r="J56" s="33">
        <f t="shared" si="0"/>
        <v>0.07466323070971852</v>
      </c>
    </row>
    <row r="57" spans="1:10" ht="15">
      <c r="A57" s="48" t="s">
        <v>50</v>
      </c>
      <c r="B57" s="48"/>
      <c r="C57" s="48"/>
      <c r="D57" s="48"/>
      <c r="E57" s="48"/>
      <c r="F57" s="48"/>
      <c r="G57" s="6"/>
      <c r="H57" s="36">
        <v>644.91</v>
      </c>
      <c r="I57" s="36"/>
      <c r="J57" s="33">
        <f t="shared" si="0"/>
        <v>0.03668680456003823</v>
      </c>
    </row>
    <row r="58" spans="1:10" ht="15">
      <c r="A58" s="46" t="s">
        <v>51</v>
      </c>
      <c r="B58" s="46"/>
      <c r="C58" s="46"/>
      <c r="D58" s="46"/>
      <c r="E58" s="46"/>
      <c r="F58" s="46"/>
      <c r="G58" s="6"/>
      <c r="H58" s="36">
        <v>24560.61</v>
      </c>
      <c r="I58" s="36"/>
      <c r="J58" s="33">
        <f t="shared" si="0"/>
        <v>1.3971721619223154</v>
      </c>
    </row>
    <row r="59" spans="1:10" ht="24.75" customHeight="1">
      <c r="A59" s="46" t="s">
        <v>52</v>
      </c>
      <c r="B59" s="46"/>
      <c r="C59" s="46"/>
      <c r="D59" s="46"/>
      <c r="E59" s="46"/>
      <c r="F59" s="46"/>
      <c r="G59" s="6"/>
      <c r="H59" s="36">
        <v>4466.65</v>
      </c>
      <c r="I59" s="36"/>
      <c r="J59" s="33">
        <f t="shared" si="0"/>
        <v>0.25409299838441757</v>
      </c>
    </row>
    <row r="60" spans="1:10" ht="15">
      <c r="A60" s="41"/>
      <c r="B60" s="41"/>
      <c r="C60" s="41"/>
      <c r="D60" s="42" t="s">
        <v>53</v>
      </c>
      <c r="E60" s="42"/>
      <c r="F60" s="42"/>
      <c r="G60" s="42"/>
      <c r="H60" s="36">
        <v>817.79</v>
      </c>
      <c r="I60" s="36"/>
      <c r="J60" s="33">
        <f t="shared" si="0"/>
        <v>0.046521378023528334</v>
      </c>
    </row>
    <row r="61" spans="1:10" ht="15">
      <c r="A61" s="41"/>
      <c r="B61" s="41"/>
      <c r="C61" s="41"/>
      <c r="D61" s="42" t="s">
        <v>54</v>
      </c>
      <c r="E61" s="42"/>
      <c r="F61" s="42"/>
      <c r="G61" s="42"/>
      <c r="H61" s="36">
        <v>1393.57</v>
      </c>
      <c r="I61" s="36"/>
      <c r="J61" s="33">
        <f t="shared" si="0"/>
        <v>0.07927560470566818</v>
      </c>
    </row>
    <row r="62" spans="1:10" ht="24.75" customHeight="1">
      <c r="A62" s="41"/>
      <c r="B62" s="41"/>
      <c r="C62" s="41"/>
      <c r="D62" s="42" t="s">
        <v>55</v>
      </c>
      <c r="E62" s="42"/>
      <c r="F62" s="42"/>
      <c r="G62" s="42"/>
      <c r="H62" s="36">
        <v>2255.29</v>
      </c>
      <c r="I62" s="36"/>
      <c r="J62" s="33">
        <f t="shared" si="0"/>
        <v>0.12829601565522106</v>
      </c>
    </row>
    <row r="63" spans="1:10" ht="15">
      <c r="A63" s="46" t="s">
        <v>56</v>
      </c>
      <c r="B63" s="46"/>
      <c r="C63" s="46"/>
      <c r="D63" s="46"/>
      <c r="E63" s="46"/>
      <c r="F63" s="46"/>
      <c r="G63" s="6"/>
      <c r="H63" s="36">
        <v>1308.46</v>
      </c>
      <c r="I63" s="36"/>
      <c r="J63" s="33">
        <f t="shared" si="0"/>
        <v>0.07443397729082758</v>
      </c>
    </row>
    <row r="64" spans="1:10" ht="24.75" customHeight="1">
      <c r="A64" s="41"/>
      <c r="B64" s="41"/>
      <c r="C64" s="41"/>
      <c r="D64" s="42" t="s">
        <v>57</v>
      </c>
      <c r="E64" s="42"/>
      <c r="F64" s="42"/>
      <c r="G64" s="42"/>
      <c r="H64" s="36">
        <v>1308.46</v>
      </c>
      <c r="I64" s="36"/>
      <c r="J64" s="33">
        <f t="shared" si="0"/>
        <v>0.07443397729082758</v>
      </c>
    </row>
    <row r="65" spans="1:10" ht="24.75" customHeight="1">
      <c r="A65" s="46" t="s">
        <v>58</v>
      </c>
      <c r="B65" s="46"/>
      <c r="C65" s="46"/>
      <c r="D65" s="46"/>
      <c r="E65" s="46"/>
      <c r="F65" s="46"/>
      <c r="G65" s="6"/>
      <c r="H65" s="36">
        <v>12744.65</v>
      </c>
      <c r="I65" s="36"/>
      <c r="J65" s="33">
        <f t="shared" si="0"/>
        <v>0.7250011377340887</v>
      </c>
    </row>
    <row r="66" spans="1:10" ht="24.75" customHeight="1">
      <c r="A66" s="41"/>
      <c r="B66" s="41"/>
      <c r="C66" s="41"/>
      <c r="D66" s="42" t="s">
        <v>59</v>
      </c>
      <c r="E66" s="42"/>
      <c r="F66" s="42"/>
      <c r="G66" s="42"/>
      <c r="H66" s="36">
        <v>12744.65</v>
      </c>
      <c r="I66" s="36"/>
      <c r="J66" s="33">
        <f t="shared" si="0"/>
        <v>0.7250011377340887</v>
      </c>
    </row>
    <row r="67" spans="1:10" ht="24.75" customHeight="1">
      <c r="A67" s="46" t="s">
        <v>60</v>
      </c>
      <c r="B67" s="46"/>
      <c r="C67" s="46"/>
      <c r="D67" s="46"/>
      <c r="E67" s="46"/>
      <c r="F67" s="46"/>
      <c r="G67" s="6"/>
      <c r="H67" s="36">
        <v>11074.06</v>
      </c>
      <c r="I67" s="36"/>
      <c r="J67" s="33">
        <f t="shared" si="0"/>
        <v>0.6299667781646072</v>
      </c>
    </row>
    <row r="68" spans="1:10" ht="24.75" customHeight="1">
      <c r="A68" s="41"/>
      <c r="B68" s="41"/>
      <c r="C68" s="41"/>
      <c r="D68" s="42" t="s">
        <v>62</v>
      </c>
      <c r="E68" s="42"/>
      <c r="F68" s="42"/>
      <c r="G68" s="42"/>
      <c r="H68" s="36">
        <v>8817.96</v>
      </c>
      <c r="I68" s="36"/>
      <c r="J68" s="33">
        <f t="shared" si="0"/>
        <v>0.5016246842787903</v>
      </c>
    </row>
    <row r="69" spans="1:10" ht="15">
      <c r="A69" s="41"/>
      <c r="B69" s="41"/>
      <c r="C69" s="41"/>
      <c r="D69" s="42" t="s">
        <v>63</v>
      </c>
      <c r="E69" s="42"/>
      <c r="F69" s="42"/>
      <c r="G69" s="42"/>
      <c r="H69" s="47">
        <v>2256.1</v>
      </c>
      <c r="I69" s="47"/>
      <c r="J69" s="33">
        <f t="shared" si="0"/>
        <v>0.128342093885817</v>
      </c>
    </row>
    <row r="70" spans="1:10" ht="15">
      <c r="A70" s="46" t="s">
        <v>64</v>
      </c>
      <c r="B70" s="46"/>
      <c r="C70" s="46"/>
      <c r="D70" s="46"/>
      <c r="E70" s="46"/>
      <c r="F70" s="46"/>
      <c r="G70" s="6"/>
      <c r="H70" s="36">
        <v>1128.13</v>
      </c>
      <c r="I70" s="36"/>
      <c r="J70" s="33">
        <f t="shared" si="0"/>
        <v>0.06417559787926366</v>
      </c>
    </row>
    <row r="71" spans="1:10" ht="15">
      <c r="A71" s="41"/>
      <c r="B71" s="41"/>
      <c r="C71" s="41"/>
      <c r="D71" s="42" t="s">
        <v>65</v>
      </c>
      <c r="E71" s="42"/>
      <c r="F71" s="42"/>
      <c r="G71" s="42"/>
      <c r="H71" s="36">
        <v>1128.13</v>
      </c>
      <c r="I71" s="36"/>
      <c r="J71" s="33">
        <f t="shared" si="0"/>
        <v>0.06417559787926366</v>
      </c>
    </row>
    <row r="72" spans="1:10" ht="15">
      <c r="A72" s="46" t="s">
        <v>66</v>
      </c>
      <c r="B72" s="46"/>
      <c r="C72" s="46"/>
      <c r="D72" s="46"/>
      <c r="E72" s="46"/>
      <c r="F72" s="46"/>
      <c r="G72" s="6"/>
      <c r="H72" s="36">
        <v>23302.45</v>
      </c>
      <c r="I72" s="36"/>
      <c r="J72" s="33">
        <f t="shared" si="0"/>
        <v>1.3255995858647915</v>
      </c>
    </row>
    <row r="73" spans="1:10" ht="15">
      <c r="A73" s="48" t="s">
        <v>67</v>
      </c>
      <c r="B73" s="48"/>
      <c r="C73" s="48"/>
      <c r="D73" s="48"/>
      <c r="E73" s="48"/>
      <c r="F73" s="48"/>
      <c r="G73" s="6"/>
      <c r="H73" s="36">
        <v>10347.69</v>
      </c>
      <c r="I73" s="36"/>
      <c r="J73" s="33">
        <f t="shared" si="0"/>
        <v>0.5886459826609325</v>
      </c>
    </row>
    <row r="74" spans="1:10" ht="15">
      <c r="A74" s="48" t="s">
        <v>68</v>
      </c>
      <c r="B74" s="48"/>
      <c r="C74" s="48"/>
      <c r="D74" s="48"/>
      <c r="E74" s="48"/>
      <c r="F74" s="48"/>
      <c r="G74" s="6"/>
      <c r="H74" s="36">
        <v>12954.76</v>
      </c>
      <c r="I74" s="36"/>
      <c r="J74" s="33">
        <f t="shared" si="0"/>
        <v>0.7369536032038592</v>
      </c>
    </row>
    <row r="75" spans="1:10" ht="45" customHeight="1">
      <c r="A75" s="46" t="s">
        <v>69</v>
      </c>
      <c r="B75" s="46"/>
      <c r="C75" s="46"/>
      <c r="D75" s="46"/>
      <c r="E75" s="46"/>
      <c r="F75" s="46"/>
      <c r="G75" s="6"/>
      <c r="H75" s="36">
        <v>56111.17</v>
      </c>
      <c r="I75" s="36"/>
      <c r="J75" s="33">
        <f t="shared" si="0"/>
        <v>3.191979543541083</v>
      </c>
    </row>
    <row r="76" spans="1:10" ht="15">
      <c r="A76" s="48" t="s">
        <v>70</v>
      </c>
      <c r="B76" s="48"/>
      <c r="C76" s="48"/>
      <c r="D76" s="48"/>
      <c r="E76" s="48"/>
      <c r="F76" s="48"/>
      <c r="G76" s="6"/>
      <c r="H76" s="36">
        <v>28230.48</v>
      </c>
      <c r="I76" s="36"/>
      <c r="J76" s="33">
        <f t="shared" si="0"/>
        <v>1.6059389719434773</v>
      </c>
    </row>
    <row r="77" spans="1:10" ht="15">
      <c r="A77" s="48" t="s">
        <v>71</v>
      </c>
      <c r="B77" s="48"/>
      <c r="C77" s="48"/>
      <c r="D77" s="48"/>
      <c r="E77" s="48"/>
      <c r="F77" s="48"/>
      <c r="G77" s="6"/>
      <c r="H77" s="36">
        <v>4734.47</v>
      </c>
      <c r="I77" s="36"/>
      <c r="J77" s="33">
        <f t="shared" si="0"/>
        <v>0.26932839556738797</v>
      </c>
    </row>
    <row r="78" spans="1:10" ht="15">
      <c r="A78" s="48" t="s">
        <v>72</v>
      </c>
      <c r="B78" s="48"/>
      <c r="C78" s="48"/>
      <c r="D78" s="48"/>
      <c r="E78" s="48"/>
      <c r="F78" s="48"/>
      <c r="G78" s="6"/>
      <c r="H78" s="36">
        <v>23146.22</v>
      </c>
      <c r="I78" s="36"/>
      <c r="J78" s="33">
        <f t="shared" si="0"/>
        <v>1.316712176030218</v>
      </c>
    </row>
    <row r="79" spans="1:10" ht="15">
      <c r="A79" s="44" t="s">
        <v>27</v>
      </c>
      <c r="B79" s="44"/>
      <c r="C79" s="44"/>
      <c r="D79" s="50">
        <v>235814.29</v>
      </c>
      <c r="E79" s="50"/>
      <c r="F79" s="50"/>
      <c r="G79" s="50"/>
      <c r="H79" s="50"/>
      <c r="I79" s="50"/>
      <c r="J79" s="34"/>
    </row>
    <row r="80" spans="1:11" ht="15">
      <c r="A80" s="2"/>
      <c r="B80" s="2"/>
      <c r="C80" s="2"/>
      <c r="D80" s="49"/>
      <c r="E80" s="49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38" t="s">
        <v>73</v>
      </c>
      <c r="B82" s="38"/>
      <c r="C82" s="2"/>
      <c r="D82" s="2"/>
      <c r="E82" s="2"/>
      <c r="F82" s="2"/>
      <c r="G82" s="2"/>
      <c r="H82" s="2"/>
      <c r="I82" s="2"/>
      <c r="J82" s="2" t="s">
        <v>74</v>
      </c>
      <c r="K82" s="2"/>
    </row>
    <row r="83" spans="1:11" ht="15">
      <c r="A83" s="2" t="s">
        <v>0</v>
      </c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</sheetData>
  <sheetProtection/>
  <mergeCells count="171">
    <mergeCell ref="D80:E80"/>
    <mergeCell ref="A82:B82"/>
    <mergeCell ref="A78:F78"/>
    <mergeCell ref="H78:I78"/>
    <mergeCell ref="A79:C79"/>
    <mergeCell ref="D79:I79"/>
    <mergeCell ref="A73:F73"/>
    <mergeCell ref="H73:I73"/>
    <mergeCell ref="A74:F74"/>
    <mergeCell ref="H74:I74"/>
    <mergeCell ref="A72:F72"/>
    <mergeCell ref="H72:I72"/>
    <mergeCell ref="A77:F77"/>
    <mergeCell ref="H77:I77"/>
    <mergeCell ref="A75:F75"/>
    <mergeCell ref="H75:I75"/>
    <mergeCell ref="A76:F76"/>
    <mergeCell ref="H76:I76"/>
    <mergeCell ref="A71:C71"/>
    <mergeCell ref="D71:G71"/>
    <mergeCell ref="H71:I71"/>
    <mergeCell ref="A68:C68"/>
    <mergeCell ref="D68:G68"/>
    <mergeCell ref="H68:I68"/>
    <mergeCell ref="A69:C69"/>
    <mergeCell ref="D69:G69"/>
    <mergeCell ref="H69:I69"/>
    <mergeCell ref="A66:C66"/>
    <mergeCell ref="D66:G66"/>
    <mergeCell ref="H66:I66"/>
    <mergeCell ref="A67:F67"/>
    <mergeCell ref="H67:I67"/>
    <mergeCell ref="A65:F65"/>
    <mergeCell ref="H65:I65"/>
    <mergeCell ref="A70:F70"/>
    <mergeCell ref="H70:I70"/>
    <mergeCell ref="A61:C61"/>
    <mergeCell ref="D61:G61"/>
    <mergeCell ref="H61:I61"/>
    <mergeCell ref="A59:F59"/>
    <mergeCell ref="H59:I59"/>
    <mergeCell ref="A63:F63"/>
    <mergeCell ref="H63:I63"/>
    <mergeCell ref="A64:C64"/>
    <mergeCell ref="D64:G64"/>
    <mergeCell ref="H64:I64"/>
    <mergeCell ref="A62:C62"/>
    <mergeCell ref="D62:G62"/>
    <mergeCell ref="H62:I62"/>
    <mergeCell ref="A57:F57"/>
    <mergeCell ref="H57:I57"/>
    <mergeCell ref="A58:F58"/>
    <mergeCell ref="H58:I58"/>
    <mergeCell ref="A55:F55"/>
    <mergeCell ref="H55:I55"/>
    <mergeCell ref="A56:F56"/>
    <mergeCell ref="H56:I56"/>
    <mergeCell ref="A60:C60"/>
    <mergeCell ref="D60:G60"/>
    <mergeCell ref="H60:I60"/>
    <mergeCell ref="A52:F52"/>
    <mergeCell ref="H52:I52"/>
    <mergeCell ref="A53:C53"/>
    <mergeCell ref="D53:G53"/>
    <mergeCell ref="H53:I53"/>
    <mergeCell ref="A54:C54"/>
    <mergeCell ref="D54:G54"/>
    <mergeCell ref="H54:I54"/>
    <mergeCell ref="A51:C51"/>
    <mergeCell ref="D51:G51"/>
    <mergeCell ref="H51:I51"/>
    <mergeCell ref="A49:C49"/>
    <mergeCell ref="D49:G49"/>
    <mergeCell ref="H49:I49"/>
    <mergeCell ref="A50:C50"/>
    <mergeCell ref="D50:G50"/>
    <mergeCell ref="H50:I50"/>
    <mergeCell ref="A47:C47"/>
    <mergeCell ref="D47:G47"/>
    <mergeCell ref="H47:I47"/>
    <mergeCell ref="A48:C48"/>
    <mergeCell ref="D48:G48"/>
    <mergeCell ref="H48:I48"/>
    <mergeCell ref="A45:F45"/>
    <mergeCell ref="H45:I45"/>
    <mergeCell ref="A46:C46"/>
    <mergeCell ref="D46:G46"/>
    <mergeCell ref="H46:I46"/>
    <mergeCell ref="A43:C43"/>
    <mergeCell ref="D43:G43"/>
    <mergeCell ref="H43:I43"/>
    <mergeCell ref="A44:C44"/>
    <mergeCell ref="D44:G44"/>
    <mergeCell ref="H44:I44"/>
    <mergeCell ref="A40:C40"/>
    <mergeCell ref="D40:G40"/>
    <mergeCell ref="H40:I40"/>
    <mergeCell ref="A41:F41"/>
    <mergeCell ref="H41:I41"/>
    <mergeCell ref="A42:C42"/>
    <mergeCell ref="D42:G42"/>
    <mergeCell ref="H42:I42"/>
    <mergeCell ref="A38:C38"/>
    <mergeCell ref="D38:G38"/>
    <mergeCell ref="H38:I38"/>
    <mergeCell ref="A39:C39"/>
    <mergeCell ref="D39:G39"/>
    <mergeCell ref="H39:I39"/>
    <mergeCell ref="A36:F36"/>
    <mergeCell ref="H36:I36"/>
    <mergeCell ref="A37:F37"/>
    <mergeCell ref="H37:I37"/>
    <mergeCell ref="A33:E33"/>
    <mergeCell ref="F33:G33"/>
    <mergeCell ref="H33:I33"/>
    <mergeCell ref="J33:K33"/>
    <mergeCell ref="A35:C35"/>
    <mergeCell ref="D35:G35"/>
    <mergeCell ref="H35:I35"/>
    <mergeCell ref="H29:I29"/>
    <mergeCell ref="A31:E31"/>
    <mergeCell ref="F31:G31"/>
    <mergeCell ref="H31:I31"/>
    <mergeCell ref="J31:K31"/>
    <mergeCell ref="A32:E32"/>
    <mergeCell ref="F32:G32"/>
    <mergeCell ref="H32:I32"/>
    <mergeCell ref="J32:K32"/>
    <mergeCell ref="A25:C25"/>
    <mergeCell ref="D25:G25"/>
    <mergeCell ref="J25:K25"/>
    <mergeCell ref="A26:C26"/>
    <mergeCell ref="D26:K26"/>
    <mergeCell ref="D27:E27"/>
    <mergeCell ref="A22:C22"/>
    <mergeCell ref="D22:G22"/>
    <mergeCell ref="J22:K22"/>
    <mergeCell ref="A23:F23"/>
    <mergeCell ref="J23:K23"/>
    <mergeCell ref="A24:F24"/>
    <mergeCell ref="J24:K24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26">
      <selection activeCell="J40" sqref="J40:J41"/>
    </sheetView>
  </sheetViews>
  <sheetFormatPr defaultColWidth="9.140625" defaultRowHeight="15"/>
  <sheetData>
    <row r="1" spans="1:11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">
      <c r="A5" s="11" t="s">
        <v>3</v>
      </c>
      <c r="B5" s="11"/>
      <c r="C5" s="11"/>
      <c r="D5" s="11"/>
      <c r="E5" s="11"/>
      <c r="F5" s="9"/>
      <c r="G5" s="9"/>
      <c r="H5" s="9"/>
      <c r="I5" s="9"/>
      <c r="J5" s="9"/>
      <c r="K5" s="9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">
      <c r="A7" s="10" t="s">
        <v>75</v>
      </c>
      <c r="B7" s="10"/>
      <c r="C7" s="10"/>
      <c r="D7" s="10"/>
      <c r="E7" s="10"/>
      <c r="F7" s="10" t="s">
        <v>76</v>
      </c>
      <c r="G7" s="10"/>
      <c r="H7" s="10"/>
      <c r="I7" s="54" t="s">
        <v>77</v>
      </c>
      <c r="J7" s="54"/>
      <c r="K7" s="54"/>
    </row>
    <row r="8" spans="1:11" ht="15">
      <c r="A8" s="12" t="s">
        <v>7</v>
      </c>
      <c r="B8" s="10"/>
      <c r="C8" s="10"/>
      <c r="D8" s="10"/>
      <c r="E8" s="10" t="s">
        <v>8</v>
      </c>
      <c r="F8" s="10"/>
      <c r="G8" s="10"/>
      <c r="H8" s="55">
        <v>435771.51</v>
      </c>
      <c r="I8" s="55"/>
      <c r="J8" s="10" t="s">
        <v>9</v>
      </c>
      <c r="K8" s="10"/>
    </row>
    <row r="9" spans="1:1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51" t="s">
        <v>10</v>
      </c>
      <c r="B10" s="51"/>
      <c r="C10" s="51"/>
      <c r="D10" s="51"/>
      <c r="E10" s="51"/>
      <c r="F10" s="56" t="s">
        <v>11</v>
      </c>
      <c r="G10" s="56"/>
      <c r="H10" s="56" t="s">
        <v>12</v>
      </c>
      <c r="I10" s="56"/>
      <c r="J10" s="56" t="s">
        <v>13</v>
      </c>
      <c r="K10" s="56"/>
    </row>
    <row r="11" spans="1:11" ht="15">
      <c r="A11" s="51" t="s">
        <v>14</v>
      </c>
      <c r="B11" s="51"/>
      <c r="C11" s="51"/>
      <c r="D11" s="51"/>
      <c r="E11" s="51"/>
      <c r="F11" s="52">
        <v>462660.17</v>
      </c>
      <c r="G11" s="52"/>
      <c r="H11" s="52">
        <v>345706.06</v>
      </c>
      <c r="I11" s="52"/>
      <c r="J11" s="52">
        <v>116954.11</v>
      </c>
      <c r="K11" s="52"/>
    </row>
    <row r="12" spans="1:11" ht="15">
      <c r="A12" s="51" t="s">
        <v>15</v>
      </c>
      <c r="B12" s="51"/>
      <c r="C12" s="51"/>
      <c r="D12" s="51"/>
      <c r="E12" s="51"/>
      <c r="F12" s="52">
        <v>462660.17</v>
      </c>
      <c r="G12" s="52"/>
      <c r="H12" s="52">
        <v>345706.06</v>
      </c>
      <c r="I12" s="52"/>
      <c r="J12" s="52">
        <v>116954.11</v>
      </c>
      <c r="K12" s="52"/>
    </row>
    <row r="13" spans="1:11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>
      <c r="A14" s="56" t="s">
        <v>19</v>
      </c>
      <c r="B14" s="56"/>
      <c r="C14" s="56"/>
      <c r="D14" s="56" t="s">
        <v>20</v>
      </c>
      <c r="E14" s="56"/>
      <c r="F14" s="56"/>
      <c r="G14" s="56"/>
      <c r="H14" s="13" t="s">
        <v>21</v>
      </c>
      <c r="I14" s="13" t="s">
        <v>22</v>
      </c>
      <c r="J14" s="56" t="s">
        <v>23</v>
      </c>
      <c r="K14" s="56"/>
    </row>
    <row r="15" spans="1:11" ht="15">
      <c r="A15" s="62" t="s">
        <v>78</v>
      </c>
      <c r="B15" s="62"/>
      <c r="C15" s="62"/>
      <c r="D15" s="62"/>
      <c r="E15" s="62"/>
      <c r="F15" s="62"/>
      <c r="G15" s="14"/>
      <c r="H15" s="13"/>
      <c r="I15" s="15"/>
      <c r="J15" s="59">
        <v>129228</v>
      </c>
      <c r="K15" s="59"/>
    </row>
    <row r="16" spans="1:11" ht="15">
      <c r="A16" s="62" t="s">
        <v>79</v>
      </c>
      <c r="B16" s="62"/>
      <c r="C16" s="62"/>
      <c r="D16" s="62"/>
      <c r="E16" s="62"/>
      <c r="F16" s="62"/>
      <c r="G16" s="14"/>
      <c r="H16" s="13"/>
      <c r="I16" s="15"/>
      <c r="J16" s="59">
        <v>129228</v>
      </c>
      <c r="K16" s="59"/>
    </row>
    <row r="17" spans="1:11" ht="15">
      <c r="A17" s="57"/>
      <c r="B17" s="57"/>
      <c r="C17" s="57"/>
      <c r="D17" s="58" t="s">
        <v>79</v>
      </c>
      <c r="E17" s="58"/>
      <c r="F17" s="58"/>
      <c r="G17" s="58"/>
      <c r="H17" s="13"/>
      <c r="I17" s="16">
        <v>1</v>
      </c>
      <c r="J17" s="59">
        <v>129228</v>
      </c>
      <c r="K17" s="59"/>
    </row>
    <row r="18" spans="1:11" ht="15">
      <c r="A18" s="60" t="s">
        <v>27</v>
      </c>
      <c r="B18" s="60"/>
      <c r="C18" s="60"/>
      <c r="D18" s="61">
        <v>129228</v>
      </c>
      <c r="E18" s="61"/>
      <c r="F18" s="61"/>
      <c r="G18" s="61"/>
      <c r="H18" s="61"/>
      <c r="I18" s="61"/>
      <c r="J18" s="61"/>
      <c r="K18" s="61"/>
    </row>
    <row r="19" spans="1:11" ht="15">
      <c r="A19" s="10" t="s">
        <v>16</v>
      </c>
      <c r="B19" s="10"/>
      <c r="C19" s="10"/>
      <c r="D19" s="55">
        <v>652249.57</v>
      </c>
      <c r="E19" s="55"/>
      <c r="F19" s="10" t="s">
        <v>9</v>
      </c>
      <c r="G19" s="10"/>
      <c r="H19" s="10"/>
      <c r="I19" s="10"/>
      <c r="J19" s="10"/>
      <c r="K19" s="10"/>
    </row>
    <row r="20" spans="1:1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12" t="s">
        <v>17</v>
      </c>
      <c r="B21" s="10"/>
      <c r="C21" s="10"/>
      <c r="D21" s="10"/>
      <c r="E21" s="10" t="s">
        <v>8</v>
      </c>
      <c r="F21" s="10"/>
      <c r="G21" s="10"/>
      <c r="H21" s="55">
        <v>120303.09</v>
      </c>
      <c r="I21" s="55"/>
      <c r="J21" s="10" t="s">
        <v>9</v>
      </c>
      <c r="K21" s="10"/>
    </row>
    <row r="22" spans="1:1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">
      <c r="A23" s="51" t="s">
        <v>10</v>
      </c>
      <c r="B23" s="51"/>
      <c r="C23" s="51"/>
      <c r="D23" s="51"/>
      <c r="E23" s="51"/>
      <c r="F23" s="56" t="s">
        <v>11</v>
      </c>
      <c r="G23" s="56"/>
      <c r="H23" s="56" t="s">
        <v>12</v>
      </c>
      <c r="I23" s="56"/>
      <c r="J23" s="56" t="s">
        <v>13</v>
      </c>
      <c r="K23" s="56"/>
    </row>
    <row r="24" spans="1:11" ht="15">
      <c r="A24" s="51" t="s">
        <v>18</v>
      </c>
      <c r="B24" s="51"/>
      <c r="C24" s="51"/>
      <c r="D24" s="51"/>
      <c r="E24" s="51"/>
      <c r="F24" s="52">
        <v>123376.66</v>
      </c>
      <c r="G24" s="52"/>
      <c r="H24" s="52">
        <v>119835.13</v>
      </c>
      <c r="I24" s="52"/>
      <c r="J24" s="52">
        <v>3541.53</v>
      </c>
      <c r="K24" s="52"/>
    </row>
    <row r="25" spans="1:11" ht="15">
      <c r="A25" s="51" t="s">
        <v>15</v>
      </c>
      <c r="B25" s="51"/>
      <c r="C25" s="51"/>
      <c r="D25" s="51"/>
      <c r="E25" s="51"/>
      <c r="F25" s="52">
        <v>123376.66</v>
      </c>
      <c r="G25" s="52"/>
      <c r="H25" s="52">
        <v>119835.13</v>
      </c>
      <c r="I25" s="52"/>
      <c r="J25" s="52">
        <v>3541.53</v>
      </c>
      <c r="K25" s="52"/>
    </row>
    <row r="26" spans="1:1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">
      <c r="A27" s="56" t="s">
        <v>19</v>
      </c>
      <c r="B27" s="56"/>
      <c r="C27" s="56"/>
      <c r="D27" s="56" t="s">
        <v>20</v>
      </c>
      <c r="E27" s="56"/>
      <c r="F27" s="56"/>
      <c r="G27" s="56"/>
      <c r="H27" s="13" t="s">
        <v>21</v>
      </c>
      <c r="I27" s="13" t="s">
        <v>22</v>
      </c>
      <c r="J27" s="56" t="s">
        <v>23</v>
      </c>
      <c r="K27" s="56"/>
    </row>
    <row r="28" spans="1:11" ht="15">
      <c r="A28" s="62" t="s">
        <v>24</v>
      </c>
      <c r="B28" s="62"/>
      <c r="C28" s="62"/>
      <c r="D28" s="62"/>
      <c r="E28" s="62"/>
      <c r="F28" s="62"/>
      <c r="G28" s="14"/>
      <c r="H28" s="13"/>
      <c r="I28" s="15"/>
      <c r="J28" s="59">
        <v>33750</v>
      </c>
      <c r="K28" s="59"/>
    </row>
    <row r="29" spans="1:11" ht="15">
      <c r="A29" s="62" t="s">
        <v>25</v>
      </c>
      <c r="B29" s="62"/>
      <c r="C29" s="62"/>
      <c r="D29" s="62"/>
      <c r="E29" s="62"/>
      <c r="F29" s="62"/>
      <c r="G29" s="14"/>
      <c r="H29" s="13"/>
      <c r="I29" s="15"/>
      <c r="J29" s="59">
        <v>33750</v>
      </c>
      <c r="K29" s="59"/>
    </row>
    <row r="30" spans="1:11" ht="15">
      <c r="A30" s="57"/>
      <c r="B30" s="57"/>
      <c r="C30" s="57"/>
      <c r="D30" s="58" t="s">
        <v>26</v>
      </c>
      <c r="E30" s="58"/>
      <c r="F30" s="58"/>
      <c r="G30" s="58"/>
      <c r="H30" s="13"/>
      <c r="I30" s="16">
        <v>5</v>
      </c>
      <c r="J30" s="59">
        <v>33750</v>
      </c>
      <c r="K30" s="59"/>
    </row>
    <row r="31" spans="1:11" ht="15">
      <c r="A31" s="60" t="s">
        <v>27</v>
      </c>
      <c r="B31" s="60"/>
      <c r="C31" s="60"/>
      <c r="D31" s="61">
        <v>33750</v>
      </c>
      <c r="E31" s="61"/>
      <c r="F31" s="61"/>
      <c r="G31" s="61"/>
      <c r="H31" s="61"/>
      <c r="I31" s="61"/>
      <c r="J31" s="61"/>
      <c r="K31" s="61"/>
    </row>
    <row r="32" spans="1:11" ht="15">
      <c r="A32" s="10" t="s">
        <v>16</v>
      </c>
      <c r="B32" s="10"/>
      <c r="C32" s="10"/>
      <c r="D32" s="55">
        <v>206388.22</v>
      </c>
      <c r="E32" s="55"/>
      <c r="F32" s="10" t="s">
        <v>9</v>
      </c>
      <c r="G32" s="10"/>
      <c r="H32" s="10"/>
      <c r="I32" s="10"/>
      <c r="J32" s="10"/>
      <c r="K32" s="10"/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12" t="s">
        <v>28</v>
      </c>
      <c r="B34" s="10"/>
      <c r="C34" s="10"/>
      <c r="D34" s="10"/>
      <c r="E34" s="10"/>
      <c r="F34" s="10"/>
      <c r="G34" s="10"/>
      <c r="H34" s="55"/>
      <c r="I34" s="55"/>
      <c r="J34" s="10"/>
      <c r="K34" s="10"/>
    </row>
    <row r="35" spans="1:1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51" t="s">
        <v>10</v>
      </c>
      <c r="B36" s="51"/>
      <c r="C36" s="51"/>
      <c r="D36" s="51"/>
      <c r="E36" s="51"/>
      <c r="F36" s="56" t="s">
        <v>11</v>
      </c>
      <c r="G36" s="56"/>
      <c r="H36" s="56" t="s">
        <v>12</v>
      </c>
      <c r="I36" s="56"/>
      <c r="J36" s="56" t="s">
        <v>13</v>
      </c>
      <c r="K36" s="56"/>
    </row>
    <row r="37" spans="1:11" ht="15">
      <c r="A37" s="51" t="s">
        <v>18</v>
      </c>
      <c r="B37" s="51"/>
      <c r="C37" s="51"/>
      <c r="D37" s="51"/>
      <c r="E37" s="51"/>
      <c r="F37" s="52">
        <v>644616.48</v>
      </c>
      <c r="G37" s="52"/>
      <c r="H37" s="52">
        <v>625352.25</v>
      </c>
      <c r="I37" s="52"/>
      <c r="J37" s="52">
        <v>19264.23</v>
      </c>
      <c r="K37" s="52"/>
    </row>
    <row r="38" spans="1:11" ht="15">
      <c r="A38" s="51" t="s">
        <v>15</v>
      </c>
      <c r="B38" s="51"/>
      <c r="C38" s="51"/>
      <c r="D38" s="51"/>
      <c r="E38" s="51"/>
      <c r="F38" s="52">
        <v>644616.48</v>
      </c>
      <c r="G38" s="52"/>
      <c r="H38" s="52">
        <v>625352.25</v>
      </c>
      <c r="I38" s="52"/>
      <c r="J38" s="52">
        <v>19264.23</v>
      </c>
      <c r="K38" s="52"/>
    </row>
    <row r="39" spans="1:1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0" ht="32.25">
      <c r="A40" s="56" t="s">
        <v>19</v>
      </c>
      <c r="B40" s="56"/>
      <c r="C40" s="56"/>
      <c r="D40" s="56" t="s">
        <v>20</v>
      </c>
      <c r="E40" s="56"/>
      <c r="F40" s="56"/>
      <c r="G40" s="56"/>
      <c r="H40" s="56" t="s">
        <v>23</v>
      </c>
      <c r="I40" s="56"/>
      <c r="J40" s="32" t="s">
        <v>141</v>
      </c>
    </row>
    <row r="41" spans="1:10" ht="15">
      <c r="A41" s="62" t="s">
        <v>29</v>
      </c>
      <c r="B41" s="62"/>
      <c r="C41" s="62"/>
      <c r="D41" s="62"/>
      <c r="E41" s="62"/>
      <c r="F41" s="62"/>
      <c r="G41" s="14"/>
      <c r="H41" s="52">
        <v>261274.05</v>
      </c>
      <c r="I41" s="52"/>
      <c r="J41" s="33">
        <f>H41/12/3815.2</f>
        <v>5.706866612497379</v>
      </c>
    </row>
    <row r="42" spans="1:10" ht="15">
      <c r="A42" s="62" t="s">
        <v>30</v>
      </c>
      <c r="B42" s="62"/>
      <c r="C42" s="62"/>
      <c r="D42" s="62"/>
      <c r="E42" s="62"/>
      <c r="F42" s="62"/>
      <c r="G42" s="14"/>
      <c r="H42" s="52">
        <v>43387.94</v>
      </c>
      <c r="I42" s="52"/>
      <c r="J42" s="33">
        <f aca="true" t="shared" si="0" ref="J42:J92">H42/12/3815.2</f>
        <v>0.9476991158174322</v>
      </c>
    </row>
    <row r="43" spans="1:11" ht="24.75" customHeight="1">
      <c r="A43" s="57"/>
      <c r="B43" s="57"/>
      <c r="C43" s="57"/>
      <c r="D43" s="58" t="s">
        <v>31</v>
      </c>
      <c r="E43" s="58"/>
      <c r="F43" s="58"/>
      <c r="G43" s="58"/>
      <c r="H43" s="63">
        <v>21149.9</v>
      </c>
      <c r="I43" s="63"/>
      <c r="J43" s="33">
        <f t="shared" si="0"/>
        <v>0.4619657335570001</v>
      </c>
      <c r="K43" s="31"/>
    </row>
    <row r="44" spans="1:11" ht="24.75" customHeight="1">
      <c r="A44" s="57"/>
      <c r="B44" s="57"/>
      <c r="C44" s="57"/>
      <c r="D44" s="58" t="s">
        <v>32</v>
      </c>
      <c r="E44" s="58"/>
      <c r="F44" s="58"/>
      <c r="G44" s="58"/>
      <c r="H44" s="52">
        <v>11543.53</v>
      </c>
      <c r="I44" s="52"/>
      <c r="J44" s="33">
        <f t="shared" si="0"/>
        <v>0.25213903159292655</v>
      </c>
      <c r="K44" s="30"/>
    </row>
    <row r="45" spans="1:10" ht="15">
      <c r="A45" s="57"/>
      <c r="B45" s="57"/>
      <c r="C45" s="57"/>
      <c r="D45" s="58" t="s">
        <v>33</v>
      </c>
      <c r="E45" s="58"/>
      <c r="F45" s="58"/>
      <c r="G45" s="58"/>
      <c r="H45" s="52">
        <v>10694.52</v>
      </c>
      <c r="I45" s="52"/>
      <c r="J45" s="33">
        <f t="shared" si="0"/>
        <v>0.23359456909205287</v>
      </c>
    </row>
    <row r="46" spans="1:10" ht="15">
      <c r="A46" s="62" t="s">
        <v>34</v>
      </c>
      <c r="B46" s="62"/>
      <c r="C46" s="62"/>
      <c r="D46" s="62"/>
      <c r="E46" s="62"/>
      <c r="F46" s="62"/>
      <c r="G46" s="14"/>
      <c r="H46" s="52">
        <v>7302.52</v>
      </c>
      <c r="I46" s="52"/>
      <c r="J46" s="33">
        <f t="shared" si="0"/>
        <v>0.1595049626057175</v>
      </c>
    </row>
    <row r="47" spans="1:10" ht="24.75" customHeight="1">
      <c r="A47" s="57"/>
      <c r="B47" s="57"/>
      <c r="C47" s="57"/>
      <c r="D47" s="58" t="s">
        <v>35</v>
      </c>
      <c r="E47" s="58"/>
      <c r="F47" s="58"/>
      <c r="G47" s="58"/>
      <c r="H47" s="63">
        <v>124.5</v>
      </c>
      <c r="I47" s="63"/>
      <c r="J47" s="33">
        <f t="shared" si="0"/>
        <v>0.002719385615433005</v>
      </c>
    </row>
    <row r="48" spans="1:10" ht="24.75" customHeight="1">
      <c r="A48" s="57"/>
      <c r="B48" s="57"/>
      <c r="C48" s="57"/>
      <c r="D48" s="58" t="s">
        <v>36</v>
      </c>
      <c r="E48" s="58"/>
      <c r="F48" s="58"/>
      <c r="G48" s="58"/>
      <c r="H48" s="52">
        <v>2117.52</v>
      </c>
      <c r="I48" s="52"/>
      <c r="J48" s="33">
        <f t="shared" si="0"/>
        <v>0.04625183476619837</v>
      </c>
    </row>
    <row r="49" spans="1:10" ht="15">
      <c r="A49" s="57"/>
      <c r="B49" s="57"/>
      <c r="C49" s="57"/>
      <c r="D49" s="58" t="s">
        <v>37</v>
      </c>
      <c r="E49" s="58"/>
      <c r="F49" s="58"/>
      <c r="G49" s="58"/>
      <c r="H49" s="63">
        <v>5060.5</v>
      </c>
      <c r="I49" s="63"/>
      <c r="J49" s="33">
        <f t="shared" si="0"/>
        <v>0.11053374222408612</v>
      </c>
    </row>
    <row r="50" spans="1:10" ht="15">
      <c r="A50" s="62" t="s">
        <v>38</v>
      </c>
      <c r="B50" s="62"/>
      <c r="C50" s="62"/>
      <c r="D50" s="62"/>
      <c r="E50" s="62"/>
      <c r="F50" s="62"/>
      <c r="G50" s="14"/>
      <c r="H50" s="52">
        <v>57116.99</v>
      </c>
      <c r="I50" s="52"/>
      <c r="J50" s="33">
        <f t="shared" si="0"/>
        <v>1.2475752690990425</v>
      </c>
    </row>
    <row r="51" spans="1:10" ht="24.75" customHeight="1">
      <c r="A51" s="57"/>
      <c r="B51" s="57"/>
      <c r="C51" s="57"/>
      <c r="D51" s="58" t="s">
        <v>39</v>
      </c>
      <c r="E51" s="58"/>
      <c r="F51" s="58"/>
      <c r="G51" s="58"/>
      <c r="H51" s="52">
        <v>13211.86</v>
      </c>
      <c r="I51" s="52"/>
      <c r="J51" s="33">
        <f t="shared" si="0"/>
        <v>0.2885794541133711</v>
      </c>
    </row>
    <row r="52" spans="1:10" ht="24.75" customHeight="1">
      <c r="A52" s="57"/>
      <c r="B52" s="57"/>
      <c r="C52" s="57"/>
      <c r="D52" s="58" t="s">
        <v>40</v>
      </c>
      <c r="E52" s="58"/>
      <c r="F52" s="58"/>
      <c r="G52" s="58"/>
      <c r="H52" s="52">
        <v>6337.59</v>
      </c>
      <c r="I52" s="52"/>
      <c r="J52" s="33">
        <f t="shared" si="0"/>
        <v>0.13842852275110087</v>
      </c>
    </row>
    <row r="53" spans="1:10" ht="24.75" customHeight="1">
      <c r="A53" s="57"/>
      <c r="B53" s="57"/>
      <c r="C53" s="57"/>
      <c r="D53" s="58" t="s">
        <v>41</v>
      </c>
      <c r="E53" s="58"/>
      <c r="F53" s="58"/>
      <c r="G53" s="58"/>
      <c r="H53" s="52">
        <v>5188.46</v>
      </c>
      <c r="I53" s="52"/>
      <c r="J53" s="33">
        <f t="shared" si="0"/>
        <v>0.11332870273292794</v>
      </c>
    </row>
    <row r="54" spans="1:10" ht="24.75" customHeight="1">
      <c r="A54" s="57"/>
      <c r="B54" s="57"/>
      <c r="C54" s="57"/>
      <c r="D54" s="58" t="s">
        <v>42</v>
      </c>
      <c r="E54" s="58"/>
      <c r="F54" s="58"/>
      <c r="G54" s="58"/>
      <c r="H54" s="52">
        <v>8107.16</v>
      </c>
      <c r="I54" s="52"/>
      <c r="J54" s="33">
        <f t="shared" si="0"/>
        <v>0.17708027538966942</v>
      </c>
    </row>
    <row r="55" spans="1:10" ht="24.75" customHeight="1">
      <c r="A55" s="57"/>
      <c r="B55" s="57"/>
      <c r="C55" s="57"/>
      <c r="D55" s="58" t="s">
        <v>43</v>
      </c>
      <c r="E55" s="58"/>
      <c r="F55" s="58"/>
      <c r="G55" s="58"/>
      <c r="H55" s="52">
        <v>8205.71</v>
      </c>
      <c r="I55" s="52"/>
      <c r="J55" s="33">
        <f t="shared" si="0"/>
        <v>0.17923284930453623</v>
      </c>
    </row>
    <row r="56" spans="1:10" ht="24.75" customHeight="1">
      <c r="A56" s="57"/>
      <c r="B56" s="57"/>
      <c r="C56" s="57"/>
      <c r="D56" s="58" t="s">
        <v>44</v>
      </c>
      <c r="E56" s="58"/>
      <c r="F56" s="58"/>
      <c r="G56" s="58"/>
      <c r="H56" s="52">
        <v>16066.21</v>
      </c>
      <c r="I56" s="52"/>
      <c r="J56" s="33">
        <f t="shared" si="0"/>
        <v>0.3509254648074369</v>
      </c>
    </row>
    <row r="57" spans="1:10" ht="15">
      <c r="A57" s="62" t="s">
        <v>80</v>
      </c>
      <c r="B57" s="62"/>
      <c r="C57" s="62"/>
      <c r="D57" s="62"/>
      <c r="E57" s="62"/>
      <c r="F57" s="62"/>
      <c r="G57" s="14"/>
      <c r="H57" s="63">
        <v>4892.6</v>
      </c>
      <c r="I57" s="63"/>
      <c r="J57" s="33">
        <f t="shared" si="0"/>
        <v>0.1068663940728315</v>
      </c>
    </row>
    <row r="58" spans="1:10" ht="15">
      <c r="A58" s="57"/>
      <c r="B58" s="57"/>
      <c r="C58" s="57"/>
      <c r="D58" s="58" t="s">
        <v>81</v>
      </c>
      <c r="E58" s="58"/>
      <c r="F58" s="58"/>
      <c r="G58" s="58"/>
      <c r="H58" s="63">
        <v>4892.6</v>
      </c>
      <c r="I58" s="63"/>
      <c r="J58" s="33">
        <f t="shared" si="0"/>
        <v>0.1068663940728315</v>
      </c>
    </row>
    <row r="59" spans="1:10" ht="15">
      <c r="A59" s="62" t="s">
        <v>45</v>
      </c>
      <c r="B59" s="62"/>
      <c r="C59" s="62"/>
      <c r="D59" s="62"/>
      <c r="E59" s="62"/>
      <c r="F59" s="62"/>
      <c r="G59" s="14"/>
      <c r="H59" s="59">
        <v>148574</v>
      </c>
      <c r="I59" s="59"/>
      <c r="J59" s="33">
        <f t="shared" si="0"/>
        <v>3.2452208709023553</v>
      </c>
    </row>
    <row r="60" spans="1:10" ht="15">
      <c r="A60" s="57"/>
      <c r="B60" s="57"/>
      <c r="C60" s="57"/>
      <c r="D60" s="58" t="s">
        <v>46</v>
      </c>
      <c r="E60" s="58"/>
      <c r="F60" s="58"/>
      <c r="G60" s="58"/>
      <c r="H60" s="52">
        <v>6648.58</v>
      </c>
      <c r="I60" s="52"/>
      <c r="J60" s="33">
        <f t="shared" si="0"/>
        <v>0.14522130775145034</v>
      </c>
    </row>
    <row r="61" spans="1:10" ht="15">
      <c r="A61" s="57"/>
      <c r="B61" s="57"/>
      <c r="C61" s="57"/>
      <c r="D61" s="58" t="s">
        <v>47</v>
      </c>
      <c r="E61" s="58"/>
      <c r="F61" s="58"/>
      <c r="G61" s="58"/>
      <c r="H61" s="52">
        <v>141925.42</v>
      </c>
      <c r="I61" s="52"/>
      <c r="J61" s="33">
        <f t="shared" si="0"/>
        <v>3.0999995631509054</v>
      </c>
    </row>
    <row r="62" spans="1:10" ht="15">
      <c r="A62" s="62" t="s">
        <v>48</v>
      </c>
      <c r="B62" s="62"/>
      <c r="C62" s="62"/>
      <c r="D62" s="62"/>
      <c r="E62" s="62"/>
      <c r="F62" s="62"/>
      <c r="G62" s="14"/>
      <c r="H62" s="52">
        <v>7001.81</v>
      </c>
      <c r="I62" s="52"/>
      <c r="J62" s="33">
        <f t="shared" si="0"/>
        <v>0.15293671804012024</v>
      </c>
    </row>
    <row r="63" spans="1:10" ht="15">
      <c r="A63" s="64" t="s">
        <v>49</v>
      </c>
      <c r="B63" s="64"/>
      <c r="C63" s="64"/>
      <c r="D63" s="64"/>
      <c r="E63" s="64"/>
      <c r="F63" s="64"/>
      <c r="G63" s="14"/>
      <c r="H63" s="52">
        <v>3418.26</v>
      </c>
      <c r="I63" s="52"/>
      <c r="J63" s="33">
        <f t="shared" si="0"/>
        <v>0.07466318934787168</v>
      </c>
    </row>
    <row r="64" spans="1:10" ht="15">
      <c r="A64" s="64" t="s">
        <v>50</v>
      </c>
      <c r="B64" s="64"/>
      <c r="C64" s="64"/>
      <c r="D64" s="64"/>
      <c r="E64" s="64"/>
      <c r="F64" s="64"/>
      <c r="G64" s="14"/>
      <c r="H64" s="52">
        <v>1433.55</v>
      </c>
      <c r="I64" s="52"/>
      <c r="J64" s="33">
        <f t="shared" si="0"/>
        <v>0.031312250996015936</v>
      </c>
    </row>
    <row r="65" spans="1:10" ht="15">
      <c r="A65" s="64" t="s">
        <v>82</v>
      </c>
      <c r="B65" s="64"/>
      <c r="C65" s="64"/>
      <c r="D65" s="64"/>
      <c r="E65" s="64"/>
      <c r="F65" s="64"/>
      <c r="G65" s="14"/>
      <c r="H65" s="59">
        <v>2150</v>
      </c>
      <c r="I65" s="59"/>
      <c r="J65" s="33">
        <f t="shared" si="0"/>
        <v>0.046961277696232616</v>
      </c>
    </row>
    <row r="66" spans="1:10" ht="15">
      <c r="A66" s="62" t="s">
        <v>51</v>
      </c>
      <c r="B66" s="62"/>
      <c r="C66" s="62"/>
      <c r="D66" s="62"/>
      <c r="E66" s="62"/>
      <c r="F66" s="62"/>
      <c r="G66" s="14"/>
      <c r="H66" s="52">
        <v>63965.89</v>
      </c>
      <c r="I66" s="52"/>
      <c r="J66" s="33">
        <f t="shared" si="0"/>
        <v>1.3971720573844972</v>
      </c>
    </row>
    <row r="67" spans="1:10" ht="15">
      <c r="A67" s="62" t="s">
        <v>52</v>
      </c>
      <c r="B67" s="62"/>
      <c r="C67" s="62"/>
      <c r="D67" s="62"/>
      <c r="E67" s="62"/>
      <c r="F67" s="62"/>
      <c r="G67" s="14"/>
      <c r="H67" s="52">
        <v>11173.85</v>
      </c>
      <c r="I67" s="52"/>
      <c r="J67" s="33">
        <f t="shared" si="0"/>
        <v>0.24406431292374364</v>
      </c>
    </row>
    <row r="68" spans="1:10" ht="15">
      <c r="A68" s="57"/>
      <c r="B68" s="57"/>
      <c r="C68" s="57"/>
      <c r="D68" s="58" t="s">
        <v>83</v>
      </c>
      <c r="E68" s="58"/>
      <c r="F68" s="58"/>
      <c r="G68" s="58"/>
      <c r="H68" s="59">
        <v>152</v>
      </c>
      <c r="I68" s="59"/>
      <c r="J68" s="33">
        <f t="shared" si="0"/>
        <v>0.0033200531208499337</v>
      </c>
    </row>
    <row r="69" spans="1:10" ht="15">
      <c r="A69" s="57"/>
      <c r="B69" s="57"/>
      <c r="C69" s="57"/>
      <c r="D69" s="58" t="s">
        <v>54</v>
      </c>
      <c r="E69" s="58"/>
      <c r="F69" s="58"/>
      <c r="G69" s="58"/>
      <c r="H69" s="59">
        <v>2370</v>
      </c>
      <c r="I69" s="59"/>
      <c r="J69" s="33">
        <f t="shared" si="0"/>
        <v>0.05176661773956805</v>
      </c>
    </row>
    <row r="70" spans="1:10" ht="24.75" customHeight="1">
      <c r="A70" s="57"/>
      <c r="B70" s="57"/>
      <c r="C70" s="57"/>
      <c r="D70" s="58" t="s">
        <v>55</v>
      </c>
      <c r="E70" s="58"/>
      <c r="F70" s="58"/>
      <c r="G70" s="58"/>
      <c r="H70" s="52">
        <v>8651.85</v>
      </c>
      <c r="I70" s="52"/>
      <c r="J70" s="33">
        <f t="shared" si="0"/>
        <v>0.18897764206332568</v>
      </c>
    </row>
    <row r="71" spans="1:10" ht="15">
      <c r="A71" s="62" t="s">
        <v>56</v>
      </c>
      <c r="B71" s="62"/>
      <c r="C71" s="62"/>
      <c r="D71" s="62"/>
      <c r="E71" s="62"/>
      <c r="F71" s="62"/>
      <c r="G71" s="14"/>
      <c r="H71" s="63">
        <v>6463.81</v>
      </c>
      <c r="I71" s="63"/>
      <c r="J71" s="33">
        <f t="shared" si="0"/>
        <v>0.14118547738869086</v>
      </c>
    </row>
    <row r="72" spans="1:10" ht="24.75" customHeight="1">
      <c r="A72" s="57"/>
      <c r="B72" s="57"/>
      <c r="C72" s="57"/>
      <c r="D72" s="58" t="s">
        <v>57</v>
      </c>
      <c r="E72" s="58"/>
      <c r="F72" s="58"/>
      <c r="G72" s="58"/>
      <c r="H72" s="52">
        <v>3527.81</v>
      </c>
      <c r="I72" s="52"/>
      <c r="J72" s="33">
        <f t="shared" si="0"/>
        <v>0.0770560302649053</v>
      </c>
    </row>
    <row r="73" spans="1:10" ht="15">
      <c r="A73" s="57"/>
      <c r="B73" s="57"/>
      <c r="C73" s="57"/>
      <c r="D73" s="58" t="s">
        <v>84</v>
      </c>
      <c r="E73" s="58"/>
      <c r="F73" s="58"/>
      <c r="G73" s="58"/>
      <c r="H73" s="59">
        <v>2936</v>
      </c>
      <c r="I73" s="59"/>
      <c r="J73" s="33">
        <f t="shared" si="0"/>
        <v>0.06412944712378556</v>
      </c>
    </row>
    <row r="74" spans="1:10" ht="24.75" customHeight="1">
      <c r="A74" s="62" t="s">
        <v>58</v>
      </c>
      <c r="B74" s="62"/>
      <c r="C74" s="62"/>
      <c r="D74" s="62"/>
      <c r="E74" s="62"/>
      <c r="F74" s="62"/>
      <c r="G74" s="14"/>
      <c r="H74" s="52">
        <v>50036.34</v>
      </c>
      <c r="I74" s="52"/>
      <c r="J74" s="33">
        <f t="shared" si="0"/>
        <v>1.0929164919270287</v>
      </c>
    </row>
    <row r="75" spans="1:10" ht="24.75" customHeight="1">
      <c r="A75" s="57"/>
      <c r="B75" s="57"/>
      <c r="C75" s="57"/>
      <c r="D75" s="58" t="s">
        <v>86</v>
      </c>
      <c r="E75" s="58"/>
      <c r="F75" s="58"/>
      <c r="G75" s="58"/>
      <c r="H75" s="52">
        <v>17336.34</v>
      </c>
      <c r="I75" s="52"/>
      <c r="J75" s="33">
        <f t="shared" si="0"/>
        <v>0.3786682218494443</v>
      </c>
    </row>
    <row r="76" spans="1:10" ht="24.75" customHeight="1">
      <c r="A76" s="57"/>
      <c r="B76" s="57"/>
      <c r="C76" s="57"/>
      <c r="D76" s="58" t="s">
        <v>59</v>
      </c>
      <c r="E76" s="58"/>
      <c r="F76" s="58"/>
      <c r="G76" s="58"/>
      <c r="H76" s="59">
        <v>32700</v>
      </c>
      <c r="I76" s="59"/>
      <c r="J76" s="33">
        <f t="shared" si="0"/>
        <v>0.7142482700775844</v>
      </c>
    </row>
    <row r="77" spans="1:10" ht="24.75" customHeight="1">
      <c r="A77" s="62" t="s">
        <v>87</v>
      </c>
      <c r="B77" s="62"/>
      <c r="C77" s="62"/>
      <c r="D77" s="62"/>
      <c r="E77" s="62"/>
      <c r="F77" s="62"/>
      <c r="G77" s="14"/>
      <c r="H77" s="52">
        <v>5064.04</v>
      </c>
      <c r="I77" s="52"/>
      <c r="J77" s="33">
        <f t="shared" si="0"/>
        <v>0.11061106451387433</v>
      </c>
    </row>
    <row r="78" spans="1:10" ht="24.75" customHeight="1">
      <c r="A78" s="62" t="s">
        <v>60</v>
      </c>
      <c r="B78" s="62"/>
      <c r="C78" s="62"/>
      <c r="D78" s="62"/>
      <c r="E78" s="62"/>
      <c r="F78" s="62"/>
      <c r="G78" s="14"/>
      <c r="H78" s="52">
        <v>11273.14</v>
      </c>
      <c r="I78" s="52"/>
      <c r="J78" s="33">
        <f t="shared" si="0"/>
        <v>0.24623305025511988</v>
      </c>
    </row>
    <row r="79" spans="1:10" ht="15">
      <c r="A79" s="62" t="s">
        <v>64</v>
      </c>
      <c r="B79" s="62"/>
      <c r="C79" s="62"/>
      <c r="D79" s="62"/>
      <c r="E79" s="62"/>
      <c r="F79" s="62"/>
      <c r="G79" s="14"/>
      <c r="H79" s="52">
        <v>9264.13</v>
      </c>
      <c r="I79" s="52"/>
      <c r="J79" s="33">
        <f t="shared" si="0"/>
        <v>0.20235134025302298</v>
      </c>
    </row>
    <row r="80" spans="1:10" ht="15">
      <c r="A80" s="57"/>
      <c r="B80" s="57"/>
      <c r="C80" s="57"/>
      <c r="D80" s="58" t="s">
        <v>65</v>
      </c>
      <c r="E80" s="58"/>
      <c r="F80" s="58"/>
      <c r="G80" s="58"/>
      <c r="H80" s="63">
        <v>3216.3</v>
      </c>
      <c r="I80" s="63"/>
      <c r="J80" s="33">
        <f t="shared" si="0"/>
        <v>0.07025188718808976</v>
      </c>
    </row>
    <row r="81" spans="1:10" ht="15">
      <c r="A81" s="57"/>
      <c r="B81" s="57"/>
      <c r="C81" s="57"/>
      <c r="D81" s="58" t="s">
        <v>89</v>
      </c>
      <c r="E81" s="58"/>
      <c r="F81" s="58"/>
      <c r="G81" s="58"/>
      <c r="H81" s="52">
        <v>861.75</v>
      </c>
      <c r="I81" s="52"/>
      <c r="J81" s="33">
        <f t="shared" si="0"/>
        <v>0.018822735374292306</v>
      </c>
    </row>
    <row r="82" spans="1:10" ht="15">
      <c r="A82" s="57"/>
      <c r="B82" s="57"/>
      <c r="C82" s="57"/>
      <c r="D82" s="58" t="s">
        <v>90</v>
      </c>
      <c r="E82" s="58"/>
      <c r="F82" s="58"/>
      <c r="G82" s="58"/>
      <c r="H82" s="59">
        <v>201</v>
      </c>
      <c r="I82" s="59"/>
      <c r="J82" s="33">
        <f t="shared" si="0"/>
        <v>0.0043903334032291885</v>
      </c>
    </row>
    <row r="83" spans="1:10" ht="15">
      <c r="A83" s="57"/>
      <c r="B83" s="57"/>
      <c r="C83" s="57"/>
      <c r="D83" s="58" t="s">
        <v>91</v>
      </c>
      <c r="E83" s="58"/>
      <c r="F83" s="58"/>
      <c r="G83" s="58"/>
      <c r="H83" s="59">
        <v>1455</v>
      </c>
      <c r="I83" s="59"/>
      <c r="J83" s="33">
        <f t="shared" si="0"/>
        <v>0.031780771650241145</v>
      </c>
    </row>
    <row r="84" spans="1:10" ht="24.75" customHeight="1">
      <c r="A84" s="57"/>
      <c r="B84" s="57"/>
      <c r="C84" s="57"/>
      <c r="D84" s="58" t="s">
        <v>92</v>
      </c>
      <c r="E84" s="58"/>
      <c r="F84" s="58"/>
      <c r="G84" s="58"/>
      <c r="H84" s="59">
        <v>2368</v>
      </c>
      <c r="I84" s="59"/>
      <c r="J84" s="33">
        <f t="shared" si="0"/>
        <v>0.05172293283008318</v>
      </c>
    </row>
    <row r="85" spans="1:10" ht="24.75" customHeight="1">
      <c r="A85" s="57"/>
      <c r="B85" s="57"/>
      <c r="C85" s="57"/>
      <c r="D85" s="58" t="s">
        <v>93</v>
      </c>
      <c r="E85" s="58"/>
      <c r="F85" s="58"/>
      <c r="G85" s="58"/>
      <c r="H85" s="59">
        <v>1162.08</v>
      </c>
      <c r="I85" s="59"/>
      <c r="J85" s="33">
        <f t="shared" si="0"/>
        <v>0.025382679807087437</v>
      </c>
    </row>
    <row r="86" spans="1:10" ht="15">
      <c r="A86" s="62" t="s">
        <v>66</v>
      </c>
      <c r="B86" s="62"/>
      <c r="C86" s="62"/>
      <c r="D86" s="62"/>
      <c r="E86" s="62"/>
      <c r="F86" s="62"/>
      <c r="G86" s="14"/>
      <c r="H86" s="63">
        <v>60689.2</v>
      </c>
      <c r="I86" s="63"/>
      <c r="J86" s="33">
        <f t="shared" si="0"/>
        <v>1.325601104354512</v>
      </c>
    </row>
    <row r="87" spans="1:10" ht="15">
      <c r="A87" s="64" t="s">
        <v>67</v>
      </c>
      <c r="B87" s="64"/>
      <c r="C87" s="64"/>
      <c r="D87" s="64"/>
      <c r="E87" s="64"/>
      <c r="F87" s="64"/>
      <c r="G87" s="14"/>
      <c r="H87" s="52">
        <v>26949.65</v>
      </c>
      <c r="I87" s="52"/>
      <c r="J87" s="33">
        <f t="shared" si="0"/>
        <v>0.5886465104494304</v>
      </c>
    </row>
    <row r="88" spans="1:10" ht="15">
      <c r="A88" s="64" t="s">
        <v>68</v>
      </c>
      <c r="B88" s="64"/>
      <c r="C88" s="64"/>
      <c r="D88" s="64"/>
      <c r="E88" s="64"/>
      <c r="F88" s="64"/>
      <c r="G88" s="14"/>
      <c r="H88" s="52">
        <v>33739.55</v>
      </c>
      <c r="I88" s="52"/>
      <c r="J88" s="33">
        <f t="shared" si="0"/>
        <v>0.7369545939050816</v>
      </c>
    </row>
    <row r="89" spans="1:10" ht="45" customHeight="1">
      <c r="A89" s="62" t="s">
        <v>69</v>
      </c>
      <c r="B89" s="62"/>
      <c r="C89" s="62"/>
      <c r="D89" s="62"/>
      <c r="E89" s="62"/>
      <c r="F89" s="62"/>
      <c r="G89" s="14"/>
      <c r="H89" s="52">
        <v>146136.48</v>
      </c>
      <c r="I89" s="52"/>
      <c r="J89" s="33">
        <f t="shared" si="0"/>
        <v>3.191979450618579</v>
      </c>
    </row>
    <row r="90" spans="1:10" ht="15">
      <c r="A90" s="64" t="s">
        <v>70</v>
      </c>
      <c r="B90" s="64"/>
      <c r="C90" s="64"/>
      <c r="D90" s="64"/>
      <c r="E90" s="64"/>
      <c r="F90" s="64"/>
      <c r="G90" s="14"/>
      <c r="H90" s="52">
        <v>73523.79</v>
      </c>
      <c r="I90" s="52"/>
      <c r="J90" s="33">
        <f t="shared" si="0"/>
        <v>1.6059400555672048</v>
      </c>
    </row>
    <row r="91" spans="1:10" ht="15">
      <c r="A91" s="64" t="s">
        <v>71</v>
      </c>
      <c r="B91" s="64"/>
      <c r="C91" s="64"/>
      <c r="D91" s="64"/>
      <c r="E91" s="64"/>
      <c r="F91" s="64"/>
      <c r="G91" s="14"/>
      <c r="H91" s="52">
        <v>12330.45</v>
      </c>
      <c r="I91" s="52"/>
      <c r="J91" s="33">
        <f t="shared" si="0"/>
        <v>0.2693272960788426</v>
      </c>
    </row>
    <row r="92" spans="1:10" ht="15">
      <c r="A92" s="64" t="s">
        <v>72</v>
      </c>
      <c r="B92" s="64"/>
      <c r="C92" s="64"/>
      <c r="D92" s="64"/>
      <c r="E92" s="64"/>
      <c r="F92" s="64"/>
      <c r="G92" s="14"/>
      <c r="H92" s="52">
        <v>60282.24</v>
      </c>
      <c r="I92" s="52"/>
      <c r="J92" s="33">
        <f t="shared" si="0"/>
        <v>1.316712098972531</v>
      </c>
    </row>
    <row r="93" spans="1:10" ht="15">
      <c r="A93" s="60" t="s">
        <v>27</v>
      </c>
      <c r="B93" s="60"/>
      <c r="C93" s="60"/>
      <c r="D93" s="65">
        <v>632342.74</v>
      </c>
      <c r="E93" s="65"/>
      <c r="F93" s="65"/>
      <c r="G93" s="65"/>
      <c r="H93" s="65"/>
      <c r="I93" s="65"/>
      <c r="J93" s="34"/>
    </row>
    <row r="94" spans="1:11" ht="15">
      <c r="A94" s="10"/>
      <c r="B94" s="10"/>
      <c r="C94" s="10"/>
      <c r="D94" s="55"/>
      <c r="E94" s="55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54" t="s">
        <v>73</v>
      </c>
      <c r="B96" s="54"/>
      <c r="C96" s="10"/>
      <c r="D96" s="10"/>
      <c r="E96" s="10"/>
      <c r="F96" s="10"/>
      <c r="G96" s="10"/>
      <c r="H96" s="10"/>
      <c r="I96" s="10"/>
      <c r="J96" s="10" t="s">
        <v>74</v>
      </c>
      <c r="K96" s="10"/>
    </row>
    <row r="97" spans="1:11" ht="15">
      <c r="A97" s="10" t="s">
        <v>0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</row>
  </sheetData>
  <sheetProtection/>
  <mergeCells count="207">
    <mergeCell ref="D94:E94"/>
    <mergeCell ref="A96:B96"/>
    <mergeCell ref="A92:F92"/>
    <mergeCell ref="H92:I92"/>
    <mergeCell ref="A90:F90"/>
    <mergeCell ref="H90:I90"/>
    <mergeCell ref="A91:F91"/>
    <mergeCell ref="H91:I91"/>
    <mergeCell ref="A88:F88"/>
    <mergeCell ref="H88:I88"/>
    <mergeCell ref="A89:F89"/>
    <mergeCell ref="H89:I89"/>
    <mergeCell ref="A93:C93"/>
    <mergeCell ref="D93:I93"/>
    <mergeCell ref="A84:C84"/>
    <mergeCell ref="D84:G84"/>
    <mergeCell ref="H84:I84"/>
    <mergeCell ref="A82:C82"/>
    <mergeCell ref="D82:G82"/>
    <mergeCell ref="H82:I82"/>
    <mergeCell ref="A86:F86"/>
    <mergeCell ref="H86:I86"/>
    <mergeCell ref="A87:F87"/>
    <mergeCell ref="H87:I87"/>
    <mergeCell ref="A85:C85"/>
    <mergeCell ref="D85:G85"/>
    <mergeCell ref="H85:I85"/>
    <mergeCell ref="A81:C81"/>
    <mergeCell ref="D81:G81"/>
    <mergeCell ref="H81:I81"/>
    <mergeCell ref="A79:F79"/>
    <mergeCell ref="H79:I79"/>
    <mergeCell ref="A80:C80"/>
    <mergeCell ref="D80:G80"/>
    <mergeCell ref="H80:I80"/>
    <mergeCell ref="A83:C83"/>
    <mergeCell ref="D83:G83"/>
    <mergeCell ref="H83:I83"/>
    <mergeCell ref="A76:C76"/>
    <mergeCell ref="D76:G76"/>
    <mergeCell ref="H76:I76"/>
    <mergeCell ref="A77:F77"/>
    <mergeCell ref="H77:I77"/>
    <mergeCell ref="A75:C75"/>
    <mergeCell ref="D75:G75"/>
    <mergeCell ref="H75:I75"/>
    <mergeCell ref="A78:F78"/>
    <mergeCell ref="H78:I78"/>
    <mergeCell ref="A72:C72"/>
    <mergeCell ref="D72:G72"/>
    <mergeCell ref="H72:I72"/>
    <mergeCell ref="A71:F71"/>
    <mergeCell ref="H71:I71"/>
    <mergeCell ref="A74:F74"/>
    <mergeCell ref="H74:I74"/>
    <mergeCell ref="A73:C73"/>
    <mergeCell ref="D73:G73"/>
    <mergeCell ref="H73:I73"/>
    <mergeCell ref="A69:C69"/>
    <mergeCell ref="D69:G69"/>
    <mergeCell ref="H69:I69"/>
    <mergeCell ref="A70:C70"/>
    <mergeCell ref="D70:G70"/>
    <mergeCell ref="H70:I70"/>
    <mergeCell ref="A68:C68"/>
    <mergeCell ref="D68:G68"/>
    <mergeCell ref="H68:I68"/>
    <mergeCell ref="A64:F64"/>
    <mergeCell ref="H64:I64"/>
    <mergeCell ref="A65:F65"/>
    <mergeCell ref="H65:I65"/>
    <mergeCell ref="A62:F62"/>
    <mergeCell ref="H62:I62"/>
    <mergeCell ref="A63:F63"/>
    <mergeCell ref="H63:I63"/>
    <mergeCell ref="A67:F67"/>
    <mergeCell ref="H67:I67"/>
    <mergeCell ref="A66:F66"/>
    <mergeCell ref="H66:I66"/>
    <mergeCell ref="A59:F59"/>
    <mergeCell ref="H59:I59"/>
    <mergeCell ref="A60:C60"/>
    <mergeCell ref="D60:G60"/>
    <mergeCell ref="H60:I60"/>
    <mergeCell ref="A61:C61"/>
    <mergeCell ref="D61:G61"/>
    <mergeCell ref="H61:I61"/>
    <mergeCell ref="A57:F57"/>
    <mergeCell ref="H57:I57"/>
    <mergeCell ref="A58:C58"/>
    <mergeCell ref="D58:G58"/>
    <mergeCell ref="H58:I58"/>
    <mergeCell ref="A55:C55"/>
    <mergeCell ref="D55:G55"/>
    <mergeCell ref="H55:I55"/>
    <mergeCell ref="A56:C56"/>
    <mergeCell ref="D56:G56"/>
    <mergeCell ref="H56:I56"/>
    <mergeCell ref="A53:C53"/>
    <mergeCell ref="D53:G53"/>
    <mergeCell ref="H53:I53"/>
    <mergeCell ref="A54:C54"/>
    <mergeCell ref="D54:G54"/>
    <mergeCell ref="H54:I54"/>
    <mergeCell ref="A51:C51"/>
    <mergeCell ref="D51:G51"/>
    <mergeCell ref="H51:I51"/>
    <mergeCell ref="A52:C52"/>
    <mergeCell ref="D52:G52"/>
    <mergeCell ref="H52:I52"/>
    <mergeCell ref="A49:C49"/>
    <mergeCell ref="D49:G49"/>
    <mergeCell ref="H49:I49"/>
    <mergeCell ref="A50:F50"/>
    <mergeCell ref="H50:I50"/>
    <mergeCell ref="A46:F46"/>
    <mergeCell ref="H46:I46"/>
    <mergeCell ref="A47:C47"/>
    <mergeCell ref="D47:G47"/>
    <mergeCell ref="H47:I47"/>
    <mergeCell ref="A48:C48"/>
    <mergeCell ref="D48:G48"/>
    <mergeCell ref="H48:I48"/>
    <mergeCell ref="A44:C44"/>
    <mergeCell ref="D44:G44"/>
    <mergeCell ref="H44:I44"/>
    <mergeCell ref="A45:C45"/>
    <mergeCell ref="D45:G45"/>
    <mergeCell ref="H45:I45"/>
    <mergeCell ref="A43:C43"/>
    <mergeCell ref="D43:G43"/>
    <mergeCell ref="H43:I43"/>
    <mergeCell ref="A40:C40"/>
    <mergeCell ref="D40:G40"/>
    <mergeCell ref="H40:I40"/>
    <mergeCell ref="A41:F41"/>
    <mergeCell ref="H41:I41"/>
    <mergeCell ref="A42:F42"/>
    <mergeCell ref="H42:I42"/>
    <mergeCell ref="A37:E37"/>
    <mergeCell ref="F37:G37"/>
    <mergeCell ref="H37:I37"/>
    <mergeCell ref="J37:K37"/>
    <mergeCell ref="A38:E38"/>
    <mergeCell ref="F38:G38"/>
    <mergeCell ref="H38:I38"/>
    <mergeCell ref="J38:K38"/>
    <mergeCell ref="A31:C31"/>
    <mergeCell ref="D31:K31"/>
    <mergeCell ref="D32:E32"/>
    <mergeCell ref="H34:I34"/>
    <mergeCell ref="A36:E36"/>
    <mergeCell ref="F36:G36"/>
    <mergeCell ref="H36:I36"/>
    <mergeCell ref="J36:K36"/>
    <mergeCell ref="A28:F28"/>
    <mergeCell ref="J28:K28"/>
    <mergeCell ref="A29:F29"/>
    <mergeCell ref="J29:K29"/>
    <mergeCell ref="A30:C30"/>
    <mergeCell ref="D30:G30"/>
    <mergeCell ref="J30:K30"/>
    <mergeCell ref="A25:E25"/>
    <mergeCell ref="F25:G25"/>
    <mergeCell ref="H25:I25"/>
    <mergeCell ref="J25:K25"/>
    <mergeCell ref="A27:C27"/>
    <mergeCell ref="D27:G27"/>
    <mergeCell ref="J27:K27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A17:C17"/>
    <mergeCell ref="D17:G17"/>
    <mergeCell ref="J17:K17"/>
    <mergeCell ref="A18:C18"/>
    <mergeCell ref="D18:K18"/>
    <mergeCell ref="D19:E19"/>
    <mergeCell ref="A14:C14"/>
    <mergeCell ref="D14:G14"/>
    <mergeCell ref="J14:K14"/>
    <mergeCell ref="A15:F15"/>
    <mergeCell ref="J15:K15"/>
    <mergeCell ref="A16:F16"/>
    <mergeCell ref="J16:K16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5">
      <selection activeCell="J30" sqref="J30:J31"/>
    </sheetView>
  </sheetViews>
  <sheetFormatPr defaultColWidth="9.140625" defaultRowHeight="15"/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">
      <c r="A5" s="19" t="s">
        <v>3</v>
      </c>
      <c r="B5" s="19"/>
      <c r="C5" s="19"/>
      <c r="D5" s="19"/>
      <c r="E5" s="19"/>
      <c r="F5" s="17"/>
      <c r="G5" s="17"/>
      <c r="H5" s="17"/>
      <c r="I5" s="17"/>
      <c r="J5" s="17"/>
      <c r="K5" s="17"/>
    </row>
    <row r="6" spans="1:11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">
      <c r="A7" s="18" t="s">
        <v>94</v>
      </c>
      <c r="B7" s="18"/>
      <c r="C7" s="18"/>
      <c r="D7" s="18"/>
      <c r="E7" s="18"/>
      <c r="F7" s="18" t="s">
        <v>95</v>
      </c>
      <c r="G7" s="18"/>
      <c r="H7" s="18"/>
      <c r="I7" s="69" t="s">
        <v>96</v>
      </c>
      <c r="J7" s="69"/>
      <c r="K7" s="69"/>
    </row>
    <row r="8" spans="1:11" ht="15">
      <c r="A8" s="20" t="s">
        <v>7</v>
      </c>
      <c r="B8" s="18"/>
      <c r="C8" s="18"/>
      <c r="D8" s="18"/>
      <c r="E8" s="18" t="s">
        <v>8</v>
      </c>
      <c r="F8" s="18"/>
      <c r="G8" s="18"/>
      <c r="H8" s="70">
        <v>147432.68</v>
      </c>
      <c r="I8" s="70"/>
      <c r="J8" s="18" t="s">
        <v>9</v>
      </c>
      <c r="K8" s="18"/>
    </row>
    <row r="9" spans="1:11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">
      <c r="A10" s="66" t="s">
        <v>10</v>
      </c>
      <c r="B10" s="66"/>
      <c r="C10" s="66"/>
      <c r="D10" s="66"/>
      <c r="E10" s="66"/>
      <c r="F10" s="71" t="s">
        <v>11</v>
      </c>
      <c r="G10" s="71"/>
      <c r="H10" s="71" t="s">
        <v>12</v>
      </c>
      <c r="I10" s="71"/>
      <c r="J10" s="71" t="s">
        <v>13</v>
      </c>
      <c r="K10" s="71"/>
    </row>
    <row r="11" spans="1:11" ht="15">
      <c r="A11" s="66" t="s">
        <v>14</v>
      </c>
      <c r="B11" s="66"/>
      <c r="C11" s="66"/>
      <c r="D11" s="66"/>
      <c r="E11" s="66"/>
      <c r="F11" s="67">
        <v>84233.88</v>
      </c>
      <c r="G11" s="67"/>
      <c r="H11" s="67">
        <v>84254.46</v>
      </c>
      <c r="I11" s="67"/>
      <c r="J11" s="67">
        <v>-20.58</v>
      </c>
      <c r="K11" s="67"/>
    </row>
    <row r="12" spans="1:11" ht="15">
      <c r="A12" s="66" t="s">
        <v>15</v>
      </c>
      <c r="B12" s="66"/>
      <c r="C12" s="66"/>
      <c r="D12" s="66"/>
      <c r="E12" s="66"/>
      <c r="F12" s="67">
        <v>84233.88</v>
      </c>
      <c r="G12" s="67"/>
      <c r="H12" s="67">
        <v>84254.46</v>
      </c>
      <c r="I12" s="67"/>
      <c r="J12" s="67">
        <v>-20.58</v>
      </c>
      <c r="K12" s="67"/>
    </row>
    <row r="13" spans="1:11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">
      <c r="A14" s="18" t="s">
        <v>16</v>
      </c>
      <c r="B14" s="18"/>
      <c r="C14" s="18"/>
      <c r="D14" s="70">
        <v>231687.14</v>
      </c>
      <c r="E14" s="70"/>
      <c r="F14" s="18" t="s">
        <v>9</v>
      </c>
      <c r="G14" s="18"/>
      <c r="H14" s="18"/>
      <c r="I14" s="18"/>
      <c r="J14" s="18"/>
      <c r="K14" s="18"/>
    </row>
    <row r="15" spans="1:11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">
      <c r="A16" s="20" t="s">
        <v>17</v>
      </c>
      <c r="B16" s="18"/>
      <c r="C16" s="18"/>
      <c r="D16" s="18"/>
      <c r="E16" s="18" t="s">
        <v>8</v>
      </c>
      <c r="F16" s="18"/>
      <c r="G16" s="18"/>
      <c r="H16" s="70">
        <v>-9335.01</v>
      </c>
      <c r="I16" s="70"/>
      <c r="J16" s="18" t="s">
        <v>9</v>
      </c>
      <c r="K16" s="18"/>
    </row>
    <row r="17" spans="1:11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>
      <c r="A18" s="66" t="s">
        <v>10</v>
      </c>
      <c r="B18" s="66"/>
      <c r="C18" s="66"/>
      <c r="D18" s="66"/>
      <c r="E18" s="66"/>
      <c r="F18" s="71" t="s">
        <v>11</v>
      </c>
      <c r="G18" s="71"/>
      <c r="H18" s="71" t="s">
        <v>12</v>
      </c>
      <c r="I18" s="71"/>
      <c r="J18" s="71" t="s">
        <v>13</v>
      </c>
      <c r="K18" s="71"/>
    </row>
    <row r="19" spans="1:11" ht="15">
      <c r="A19" s="66" t="s">
        <v>18</v>
      </c>
      <c r="B19" s="66"/>
      <c r="C19" s="66"/>
      <c r="D19" s="66"/>
      <c r="E19" s="66"/>
      <c r="F19" s="72">
        <v>96866.4</v>
      </c>
      <c r="G19" s="72"/>
      <c r="H19" s="67">
        <v>95491.94</v>
      </c>
      <c r="I19" s="67"/>
      <c r="J19" s="67">
        <v>1374.46</v>
      </c>
      <c r="K19" s="67"/>
    </row>
    <row r="20" spans="1:11" ht="15">
      <c r="A20" s="66" t="s">
        <v>15</v>
      </c>
      <c r="B20" s="66"/>
      <c r="C20" s="66"/>
      <c r="D20" s="66"/>
      <c r="E20" s="66"/>
      <c r="F20" s="72">
        <v>96866.4</v>
      </c>
      <c r="G20" s="72"/>
      <c r="H20" s="67">
        <v>95491.94</v>
      </c>
      <c r="I20" s="67"/>
      <c r="J20" s="67">
        <v>1374.46</v>
      </c>
      <c r="K20" s="67"/>
    </row>
    <row r="21" spans="1:11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5">
      <c r="A22" s="18" t="s">
        <v>16</v>
      </c>
      <c r="B22" s="18"/>
      <c r="C22" s="18"/>
      <c r="D22" s="70">
        <v>86156.93</v>
      </c>
      <c r="E22" s="70"/>
      <c r="F22" s="18" t="s">
        <v>9</v>
      </c>
      <c r="G22" s="18"/>
      <c r="H22" s="18"/>
      <c r="I22" s="18"/>
      <c r="J22" s="18"/>
      <c r="K22" s="18"/>
    </row>
    <row r="23" spans="1:11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5">
      <c r="A24" s="20" t="s">
        <v>28</v>
      </c>
      <c r="B24" s="18"/>
      <c r="C24" s="18"/>
      <c r="D24" s="18"/>
      <c r="E24" s="18"/>
      <c r="F24" s="18"/>
      <c r="G24" s="18"/>
      <c r="H24" s="70"/>
      <c r="I24" s="70"/>
      <c r="J24" s="18"/>
      <c r="K24" s="18"/>
    </row>
    <row r="25" spans="1:11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5">
      <c r="A26" s="66" t="s">
        <v>10</v>
      </c>
      <c r="B26" s="66"/>
      <c r="C26" s="66"/>
      <c r="D26" s="66"/>
      <c r="E26" s="66"/>
      <c r="F26" s="71" t="s">
        <v>11</v>
      </c>
      <c r="G26" s="71"/>
      <c r="H26" s="71" t="s">
        <v>12</v>
      </c>
      <c r="I26" s="71"/>
      <c r="J26" s="71" t="s">
        <v>13</v>
      </c>
      <c r="K26" s="71"/>
    </row>
    <row r="27" spans="1:11" ht="15">
      <c r="A27" s="66" t="s">
        <v>18</v>
      </c>
      <c r="B27" s="66"/>
      <c r="C27" s="66"/>
      <c r="D27" s="66"/>
      <c r="E27" s="66"/>
      <c r="F27" s="67">
        <v>652905.96</v>
      </c>
      <c r="G27" s="67"/>
      <c r="H27" s="67">
        <v>641836.24</v>
      </c>
      <c r="I27" s="67"/>
      <c r="J27" s="67">
        <v>11069.72</v>
      </c>
      <c r="K27" s="67"/>
    </row>
    <row r="28" spans="1:11" ht="15">
      <c r="A28" s="66" t="s">
        <v>15</v>
      </c>
      <c r="B28" s="66"/>
      <c r="C28" s="66"/>
      <c r="D28" s="66"/>
      <c r="E28" s="66"/>
      <c r="F28" s="67">
        <v>652905.96</v>
      </c>
      <c r="G28" s="67"/>
      <c r="H28" s="67">
        <v>641836.24</v>
      </c>
      <c r="I28" s="67"/>
      <c r="J28" s="67">
        <v>11069.72</v>
      </c>
      <c r="K28" s="67"/>
    </row>
    <row r="29" spans="1:11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0" ht="32.25">
      <c r="A30" s="71" t="s">
        <v>19</v>
      </c>
      <c r="B30" s="71"/>
      <c r="C30" s="71"/>
      <c r="D30" s="71" t="s">
        <v>20</v>
      </c>
      <c r="E30" s="71"/>
      <c r="F30" s="71"/>
      <c r="G30" s="71"/>
      <c r="H30" s="71" t="s">
        <v>23</v>
      </c>
      <c r="I30" s="71"/>
      <c r="J30" s="32" t="s">
        <v>141</v>
      </c>
    </row>
    <row r="31" spans="1:10" ht="15">
      <c r="A31" s="75" t="s">
        <v>29</v>
      </c>
      <c r="B31" s="75"/>
      <c r="C31" s="75"/>
      <c r="D31" s="75"/>
      <c r="E31" s="75"/>
      <c r="F31" s="75"/>
      <c r="G31" s="21"/>
      <c r="H31" s="67">
        <v>218345.37</v>
      </c>
      <c r="I31" s="67"/>
      <c r="J31" s="33">
        <f>H31/12/3043</f>
        <v>5.979443805455142</v>
      </c>
    </row>
    <row r="32" spans="1:10" ht="15">
      <c r="A32" s="75" t="s">
        <v>30</v>
      </c>
      <c r="B32" s="75"/>
      <c r="C32" s="75"/>
      <c r="D32" s="75"/>
      <c r="E32" s="75"/>
      <c r="F32" s="75"/>
      <c r="G32" s="21"/>
      <c r="H32" s="67">
        <v>51475.96</v>
      </c>
      <c r="I32" s="67"/>
      <c r="J32" s="33">
        <f aca="true" t="shared" si="0" ref="J32:J95">H32/12/3043</f>
        <v>1.4096823310329718</v>
      </c>
    </row>
    <row r="33" spans="1:11" ht="24.75" customHeight="1">
      <c r="A33" s="73"/>
      <c r="B33" s="73"/>
      <c r="C33" s="73"/>
      <c r="D33" s="74" t="s">
        <v>31</v>
      </c>
      <c r="E33" s="74"/>
      <c r="F33" s="74"/>
      <c r="G33" s="74"/>
      <c r="H33" s="72">
        <v>14436.4</v>
      </c>
      <c r="I33" s="72"/>
      <c r="J33" s="33">
        <f t="shared" si="0"/>
        <v>0.3953445065176909</v>
      </c>
      <c r="K33" s="31"/>
    </row>
    <row r="34" spans="1:11" ht="24.75" customHeight="1">
      <c r="A34" s="73"/>
      <c r="B34" s="73"/>
      <c r="C34" s="73"/>
      <c r="D34" s="74" t="s">
        <v>32</v>
      </c>
      <c r="E34" s="74"/>
      <c r="F34" s="74"/>
      <c r="G34" s="74"/>
      <c r="H34" s="72">
        <v>15917.2</v>
      </c>
      <c r="I34" s="72"/>
      <c r="J34" s="33">
        <f t="shared" si="0"/>
        <v>0.4358965932741812</v>
      </c>
      <c r="K34" s="31"/>
    </row>
    <row r="35" spans="1:10" ht="24.75" customHeight="1">
      <c r="A35" s="73"/>
      <c r="B35" s="73"/>
      <c r="C35" s="73"/>
      <c r="D35" s="74" t="s">
        <v>97</v>
      </c>
      <c r="E35" s="74"/>
      <c r="F35" s="74"/>
      <c r="G35" s="74"/>
      <c r="H35" s="67">
        <v>1597.02</v>
      </c>
      <c r="I35" s="67"/>
      <c r="J35" s="33">
        <f t="shared" si="0"/>
        <v>0.04373480118304305</v>
      </c>
    </row>
    <row r="36" spans="1:10" ht="15">
      <c r="A36" s="73"/>
      <c r="B36" s="73"/>
      <c r="C36" s="73"/>
      <c r="D36" s="74" t="s">
        <v>98</v>
      </c>
      <c r="E36" s="74"/>
      <c r="F36" s="74"/>
      <c r="G36" s="74"/>
      <c r="H36" s="72">
        <v>101.8</v>
      </c>
      <c r="I36" s="72"/>
      <c r="J36" s="33">
        <f t="shared" si="0"/>
        <v>0.002787819038229817</v>
      </c>
    </row>
    <row r="37" spans="1:10" ht="15">
      <c r="A37" s="73"/>
      <c r="B37" s="73"/>
      <c r="C37" s="73"/>
      <c r="D37" s="74" t="s">
        <v>33</v>
      </c>
      <c r="E37" s="74"/>
      <c r="F37" s="74"/>
      <c r="G37" s="74"/>
      <c r="H37" s="67">
        <v>8529.92</v>
      </c>
      <c r="I37" s="67"/>
      <c r="J37" s="33">
        <f t="shared" si="0"/>
        <v>0.23359404096834266</v>
      </c>
    </row>
    <row r="38" spans="1:10" ht="15">
      <c r="A38" s="73"/>
      <c r="B38" s="73"/>
      <c r="C38" s="73"/>
      <c r="D38" s="74" t="s">
        <v>99</v>
      </c>
      <c r="E38" s="74"/>
      <c r="F38" s="74"/>
      <c r="G38" s="74"/>
      <c r="H38" s="67">
        <v>1047.13</v>
      </c>
      <c r="I38" s="67"/>
      <c r="J38" s="33">
        <f t="shared" si="0"/>
        <v>0.02867592288311973</v>
      </c>
    </row>
    <row r="39" spans="1:10" ht="15">
      <c r="A39" s="73"/>
      <c r="B39" s="73"/>
      <c r="C39" s="73"/>
      <c r="D39" s="74" t="s">
        <v>100</v>
      </c>
      <c r="E39" s="74"/>
      <c r="F39" s="74"/>
      <c r="G39" s="74"/>
      <c r="H39" s="67">
        <v>2672.68</v>
      </c>
      <c r="I39" s="67"/>
      <c r="J39" s="33">
        <f t="shared" si="0"/>
        <v>0.07319202541351737</v>
      </c>
    </row>
    <row r="40" spans="1:10" ht="24.75" customHeight="1">
      <c r="A40" s="73"/>
      <c r="B40" s="73"/>
      <c r="C40" s="73"/>
      <c r="D40" s="74" t="s">
        <v>101</v>
      </c>
      <c r="E40" s="74"/>
      <c r="F40" s="74"/>
      <c r="G40" s="74"/>
      <c r="H40" s="67">
        <v>7173.85</v>
      </c>
      <c r="I40" s="67"/>
      <c r="J40" s="33">
        <f t="shared" si="0"/>
        <v>0.19645771716507832</v>
      </c>
    </row>
    <row r="41" spans="1:10" ht="15">
      <c r="A41" s="75" t="s">
        <v>34</v>
      </c>
      <c r="B41" s="75"/>
      <c r="C41" s="75"/>
      <c r="D41" s="75"/>
      <c r="E41" s="75"/>
      <c r="F41" s="75"/>
      <c r="G41" s="21"/>
      <c r="H41" s="67">
        <v>5587.97</v>
      </c>
      <c r="I41" s="67"/>
      <c r="J41" s="33">
        <f t="shared" si="0"/>
        <v>0.1530279877314054</v>
      </c>
    </row>
    <row r="42" spans="1:10" ht="24.75" customHeight="1">
      <c r="A42" s="73"/>
      <c r="B42" s="73"/>
      <c r="C42" s="73"/>
      <c r="D42" s="74" t="s">
        <v>35</v>
      </c>
      <c r="E42" s="74"/>
      <c r="F42" s="74"/>
      <c r="G42" s="74"/>
      <c r="H42" s="67">
        <v>115.53</v>
      </c>
      <c r="I42" s="67"/>
      <c r="J42" s="33">
        <f t="shared" si="0"/>
        <v>0.0031638186000657246</v>
      </c>
    </row>
    <row r="43" spans="1:10" ht="24.75" customHeight="1">
      <c r="A43" s="73"/>
      <c r="B43" s="73"/>
      <c r="C43" s="73"/>
      <c r="D43" s="74" t="s">
        <v>36</v>
      </c>
      <c r="E43" s="74"/>
      <c r="F43" s="74"/>
      <c r="G43" s="74"/>
      <c r="H43" s="67">
        <v>1527.94</v>
      </c>
      <c r="I43" s="67"/>
      <c r="J43" s="33">
        <f t="shared" si="0"/>
        <v>0.04184302771387885</v>
      </c>
    </row>
    <row r="44" spans="1:10" ht="15">
      <c r="A44" s="73"/>
      <c r="B44" s="73"/>
      <c r="C44" s="73"/>
      <c r="D44" s="74" t="s">
        <v>37</v>
      </c>
      <c r="E44" s="74"/>
      <c r="F44" s="74"/>
      <c r="G44" s="74"/>
      <c r="H44" s="72">
        <v>3944.5</v>
      </c>
      <c r="I44" s="72"/>
      <c r="J44" s="33">
        <f t="shared" si="0"/>
        <v>0.10802114141746083</v>
      </c>
    </row>
    <row r="45" spans="1:10" ht="15">
      <c r="A45" s="75" t="s">
        <v>38</v>
      </c>
      <c r="B45" s="75"/>
      <c r="C45" s="75"/>
      <c r="D45" s="75"/>
      <c r="E45" s="75"/>
      <c r="F45" s="75"/>
      <c r="G45" s="21"/>
      <c r="H45" s="67">
        <v>44116.32</v>
      </c>
      <c r="I45" s="67"/>
      <c r="J45" s="33">
        <f t="shared" si="0"/>
        <v>1.2081367071968452</v>
      </c>
    </row>
    <row r="46" spans="1:10" ht="24.75" customHeight="1">
      <c r="A46" s="73"/>
      <c r="B46" s="73"/>
      <c r="C46" s="73"/>
      <c r="D46" s="74" t="s">
        <v>39</v>
      </c>
      <c r="E46" s="74"/>
      <c r="F46" s="74"/>
      <c r="G46" s="74"/>
      <c r="H46" s="67">
        <v>8924.36</v>
      </c>
      <c r="I46" s="67"/>
      <c r="J46" s="33">
        <f t="shared" si="0"/>
        <v>0.24439588125753095</v>
      </c>
    </row>
    <row r="47" spans="1:10" ht="24.75" customHeight="1">
      <c r="A47" s="73"/>
      <c r="B47" s="73"/>
      <c r="C47" s="73"/>
      <c r="D47" s="74" t="s">
        <v>40</v>
      </c>
      <c r="E47" s="74"/>
      <c r="F47" s="74"/>
      <c r="G47" s="74"/>
      <c r="H47" s="67">
        <v>5859.91</v>
      </c>
      <c r="I47" s="67"/>
      <c r="J47" s="33">
        <f t="shared" si="0"/>
        <v>0.1604751341877533</v>
      </c>
    </row>
    <row r="48" spans="1:10" ht="24.75" customHeight="1">
      <c r="A48" s="73"/>
      <c r="B48" s="73"/>
      <c r="C48" s="73"/>
      <c r="D48" s="74" t="s">
        <v>41</v>
      </c>
      <c r="E48" s="74"/>
      <c r="F48" s="74"/>
      <c r="G48" s="74"/>
      <c r="H48" s="67">
        <v>3743.86</v>
      </c>
      <c r="I48" s="67"/>
      <c r="J48" s="33">
        <f t="shared" si="0"/>
        <v>0.10252656369810495</v>
      </c>
    </row>
    <row r="49" spans="1:10" ht="24.75" customHeight="1">
      <c r="A49" s="73"/>
      <c r="B49" s="73"/>
      <c r="C49" s="73"/>
      <c r="D49" s="74" t="s">
        <v>42</v>
      </c>
      <c r="E49" s="74"/>
      <c r="F49" s="74"/>
      <c r="G49" s="74"/>
      <c r="H49" s="67">
        <v>3205.78</v>
      </c>
      <c r="I49" s="67"/>
      <c r="J49" s="33">
        <f t="shared" si="0"/>
        <v>0.08779110526892323</v>
      </c>
    </row>
    <row r="50" spans="1:10" ht="24.75" customHeight="1">
      <c r="A50" s="73"/>
      <c r="B50" s="73"/>
      <c r="C50" s="73"/>
      <c r="D50" s="74" t="s">
        <v>43</v>
      </c>
      <c r="E50" s="74"/>
      <c r="F50" s="74"/>
      <c r="G50" s="74"/>
      <c r="H50" s="67">
        <v>8160.56</v>
      </c>
      <c r="I50" s="67"/>
      <c r="J50" s="33">
        <f t="shared" si="0"/>
        <v>0.22347902289407384</v>
      </c>
    </row>
    <row r="51" spans="1:11" ht="24.75" customHeight="1">
      <c r="A51" s="73"/>
      <c r="B51" s="73"/>
      <c r="C51" s="73"/>
      <c r="D51" s="74" t="s">
        <v>44</v>
      </c>
      <c r="E51" s="74"/>
      <c r="F51" s="74"/>
      <c r="G51" s="74"/>
      <c r="H51" s="67">
        <v>14221.85</v>
      </c>
      <c r="I51" s="67"/>
      <c r="J51" s="33">
        <f t="shared" si="0"/>
        <v>0.38946899989045897</v>
      </c>
      <c r="K51" s="30"/>
    </row>
    <row r="52" spans="1:10" ht="15">
      <c r="A52" s="75" t="s">
        <v>80</v>
      </c>
      <c r="B52" s="75"/>
      <c r="C52" s="75"/>
      <c r="D52" s="75"/>
      <c r="E52" s="75"/>
      <c r="F52" s="75"/>
      <c r="G52" s="21"/>
      <c r="H52" s="72">
        <v>3805.3</v>
      </c>
      <c r="I52" s="72"/>
      <c r="J52" s="33">
        <f t="shared" si="0"/>
        <v>0.10420911381312302</v>
      </c>
    </row>
    <row r="53" spans="1:10" ht="15">
      <c r="A53" s="73"/>
      <c r="B53" s="73"/>
      <c r="C53" s="73"/>
      <c r="D53" s="74" t="s">
        <v>81</v>
      </c>
      <c r="E53" s="74"/>
      <c r="F53" s="74"/>
      <c r="G53" s="74"/>
      <c r="H53" s="72">
        <v>3805.3</v>
      </c>
      <c r="I53" s="72"/>
      <c r="J53" s="33">
        <f t="shared" si="0"/>
        <v>0.10420911381312302</v>
      </c>
    </row>
    <row r="54" spans="1:10" ht="15">
      <c r="A54" s="75" t="s">
        <v>45</v>
      </c>
      <c r="B54" s="75"/>
      <c r="C54" s="75"/>
      <c r="D54" s="75"/>
      <c r="E54" s="75"/>
      <c r="F54" s="75"/>
      <c r="G54" s="21"/>
      <c r="H54" s="67">
        <v>113359.82</v>
      </c>
      <c r="I54" s="67"/>
      <c r="J54" s="33">
        <f t="shared" si="0"/>
        <v>3.1043876656807976</v>
      </c>
    </row>
    <row r="55" spans="1:10" ht="15">
      <c r="A55" s="73"/>
      <c r="B55" s="73"/>
      <c r="C55" s="73"/>
      <c r="D55" s="74" t="s">
        <v>46</v>
      </c>
      <c r="E55" s="74"/>
      <c r="F55" s="74"/>
      <c r="G55" s="74"/>
      <c r="H55" s="67">
        <v>5302.89</v>
      </c>
      <c r="I55" s="67"/>
      <c r="J55" s="33">
        <f t="shared" si="0"/>
        <v>0.1452209990141308</v>
      </c>
    </row>
    <row r="56" spans="1:10" ht="15">
      <c r="A56" s="73"/>
      <c r="B56" s="73"/>
      <c r="C56" s="73"/>
      <c r="D56" s="74" t="s">
        <v>47</v>
      </c>
      <c r="E56" s="74"/>
      <c r="F56" s="74"/>
      <c r="G56" s="74"/>
      <c r="H56" s="67">
        <v>108056.93</v>
      </c>
      <c r="I56" s="67"/>
      <c r="J56" s="33">
        <f t="shared" si="0"/>
        <v>2.959166666666666</v>
      </c>
    </row>
    <row r="57" spans="1:10" ht="15">
      <c r="A57" s="75" t="s">
        <v>48</v>
      </c>
      <c r="B57" s="75"/>
      <c r="C57" s="75"/>
      <c r="D57" s="75"/>
      <c r="E57" s="75"/>
      <c r="F57" s="75"/>
      <c r="G57" s="21"/>
      <c r="H57" s="67">
        <v>10469.18</v>
      </c>
      <c r="I57" s="67"/>
      <c r="J57" s="33">
        <f t="shared" si="0"/>
        <v>0.28670117208894735</v>
      </c>
    </row>
    <row r="58" spans="1:10" ht="15">
      <c r="A58" s="76" t="s">
        <v>49</v>
      </c>
      <c r="B58" s="76"/>
      <c r="C58" s="76"/>
      <c r="D58" s="76"/>
      <c r="E58" s="76"/>
      <c r="F58" s="76"/>
      <c r="G58" s="21"/>
      <c r="H58" s="72">
        <v>2726.4</v>
      </c>
      <c r="I58" s="72"/>
      <c r="J58" s="33">
        <f t="shared" si="0"/>
        <v>0.07466316135392705</v>
      </c>
    </row>
    <row r="59" spans="1:10" ht="15">
      <c r="A59" s="76" t="s">
        <v>50</v>
      </c>
      <c r="B59" s="76"/>
      <c r="C59" s="76"/>
      <c r="D59" s="76"/>
      <c r="E59" s="76"/>
      <c r="F59" s="76"/>
      <c r="G59" s="21"/>
      <c r="H59" s="67">
        <v>1712.78</v>
      </c>
      <c r="I59" s="67"/>
      <c r="J59" s="33">
        <f t="shared" si="0"/>
        <v>0.04690491839193778</v>
      </c>
    </row>
    <row r="60" spans="1:10" ht="15">
      <c r="A60" s="76" t="s">
        <v>82</v>
      </c>
      <c r="B60" s="76"/>
      <c r="C60" s="76"/>
      <c r="D60" s="76"/>
      <c r="E60" s="76"/>
      <c r="F60" s="76"/>
      <c r="G60" s="21"/>
      <c r="H60" s="77">
        <v>6030</v>
      </c>
      <c r="I60" s="77"/>
      <c r="J60" s="33">
        <f t="shared" si="0"/>
        <v>0.1651330923430825</v>
      </c>
    </row>
    <row r="61" spans="1:10" ht="15">
      <c r="A61" s="75" t="s">
        <v>51</v>
      </c>
      <c r="B61" s="75"/>
      <c r="C61" s="75"/>
      <c r="D61" s="75"/>
      <c r="E61" s="75"/>
      <c r="F61" s="75"/>
      <c r="G61" s="21"/>
      <c r="H61" s="67">
        <v>51019.12</v>
      </c>
      <c r="I61" s="67"/>
      <c r="J61" s="33">
        <f t="shared" si="0"/>
        <v>1.3971716507832184</v>
      </c>
    </row>
    <row r="62" spans="1:10" ht="15">
      <c r="A62" s="75" t="s">
        <v>52</v>
      </c>
      <c r="B62" s="75"/>
      <c r="C62" s="75"/>
      <c r="D62" s="75"/>
      <c r="E62" s="75"/>
      <c r="F62" s="75"/>
      <c r="G62" s="21"/>
      <c r="H62" s="67">
        <v>16179.24</v>
      </c>
      <c r="I62" s="67"/>
      <c r="J62" s="33">
        <f t="shared" si="0"/>
        <v>0.443072625698324</v>
      </c>
    </row>
    <row r="63" spans="1:10" ht="15">
      <c r="A63" s="73"/>
      <c r="B63" s="73"/>
      <c r="C63" s="73"/>
      <c r="D63" s="74" t="s">
        <v>102</v>
      </c>
      <c r="E63" s="74"/>
      <c r="F63" s="74"/>
      <c r="G63" s="74"/>
      <c r="H63" s="72">
        <v>277.6</v>
      </c>
      <c r="I63" s="72"/>
      <c r="J63" s="33">
        <f t="shared" si="0"/>
        <v>0.007602147004053019</v>
      </c>
    </row>
    <row r="64" spans="1:10" ht="15">
      <c r="A64" s="73"/>
      <c r="B64" s="73"/>
      <c r="C64" s="73"/>
      <c r="D64" s="74" t="s">
        <v>54</v>
      </c>
      <c r="E64" s="74"/>
      <c r="F64" s="74"/>
      <c r="G64" s="74"/>
      <c r="H64" s="77">
        <v>2291</v>
      </c>
      <c r="I64" s="77"/>
      <c r="J64" s="33">
        <f t="shared" si="0"/>
        <v>0.06273962098806002</v>
      </c>
    </row>
    <row r="65" spans="1:10" ht="15">
      <c r="A65" s="73"/>
      <c r="B65" s="73"/>
      <c r="C65" s="73"/>
      <c r="D65" s="74" t="s">
        <v>103</v>
      </c>
      <c r="E65" s="74"/>
      <c r="F65" s="74"/>
      <c r="G65" s="74"/>
      <c r="H65" s="77">
        <v>88</v>
      </c>
      <c r="I65" s="77"/>
      <c r="J65" s="33">
        <f t="shared" si="0"/>
        <v>0.002409902508489429</v>
      </c>
    </row>
    <row r="66" spans="1:10" ht="24.75" customHeight="1">
      <c r="A66" s="73"/>
      <c r="B66" s="73"/>
      <c r="C66" s="73"/>
      <c r="D66" s="74" t="s">
        <v>55</v>
      </c>
      <c r="E66" s="74"/>
      <c r="F66" s="74"/>
      <c r="G66" s="74"/>
      <c r="H66" s="67">
        <v>13522.64</v>
      </c>
      <c r="I66" s="67"/>
      <c r="J66" s="33">
        <f t="shared" si="0"/>
        <v>0.3703209551977215</v>
      </c>
    </row>
    <row r="67" spans="1:10" ht="24.75" customHeight="1">
      <c r="A67" s="75" t="s">
        <v>56</v>
      </c>
      <c r="B67" s="75"/>
      <c r="C67" s="75"/>
      <c r="D67" s="75"/>
      <c r="E67" s="75"/>
      <c r="F67" s="75"/>
      <c r="G67" s="21"/>
      <c r="H67" s="67">
        <v>5662.76</v>
      </c>
      <c r="I67" s="67"/>
      <c r="J67" s="33">
        <f t="shared" si="0"/>
        <v>0.15507613101106366</v>
      </c>
    </row>
    <row r="68" spans="1:10" ht="15">
      <c r="A68" s="73"/>
      <c r="B68" s="73"/>
      <c r="C68" s="73"/>
      <c r="D68" s="74" t="s">
        <v>104</v>
      </c>
      <c r="E68" s="74"/>
      <c r="F68" s="74"/>
      <c r="G68" s="74"/>
      <c r="H68" s="67">
        <v>2502.21</v>
      </c>
      <c r="I68" s="67"/>
      <c r="J68" s="33">
        <f t="shared" si="0"/>
        <v>0.06852366086099244</v>
      </c>
    </row>
    <row r="69" spans="1:10" ht="15">
      <c r="A69" s="73"/>
      <c r="B69" s="73"/>
      <c r="C69" s="73"/>
      <c r="D69" s="74" t="s">
        <v>84</v>
      </c>
      <c r="E69" s="74"/>
      <c r="F69" s="74"/>
      <c r="G69" s="74"/>
      <c r="H69" s="72">
        <v>442.5</v>
      </c>
      <c r="I69" s="72"/>
      <c r="J69" s="33">
        <f t="shared" si="0"/>
        <v>0.012117975681892868</v>
      </c>
    </row>
    <row r="70" spans="1:10" ht="24.75" customHeight="1">
      <c r="A70" s="73"/>
      <c r="B70" s="73"/>
      <c r="C70" s="73"/>
      <c r="D70" s="74" t="s">
        <v>57</v>
      </c>
      <c r="E70" s="74"/>
      <c r="F70" s="74"/>
      <c r="G70" s="74"/>
      <c r="H70" s="67">
        <v>2718.05</v>
      </c>
      <c r="I70" s="67"/>
      <c r="J70" s="33">
        <f t="shared" si="0"/>
        <v>0.07443449446817835</v>
      </c>
    </row>
    <row r="71" spans="1:10" ht="15">
      <c r="A71" s="75" t="s">
        <v>85</v>
      </c>
      <c r="B71" s="75"/>
      <c r="C71" s="75"/>
      <c r="D71" s="75"/>
      <c r="E71" s="75"/>
      <c r="F71" s="75"/>
      <c r="G71" s="21"/>
      <c r="H71" s="77">
        <v>5160</v>
      </c>
      <c r="I71" s="77"/>
      <c r="J71" s="33">
        <f t="shared" si="0"/>
        <v>0.14130791981597107</v>
      </c>
    </row>
    <row r="72" spans="1:10" ht="15">
      <c r="A72" s="73"/>
      <c r="B72" s="73"/>
      <c r="C72" s="73"/>
      <c r="D72" s="74" t="s">
        <v>105</v>
      </c>
      <c r="E72" s="74"/>
      <c r="F72" s="74"/>
      <c r="G72" s="74"/>
      <c r="H72" s="77">
        <v>1968</v>
      </c>
      <c r="I72" s="77"/>
      <c r="J72" s="33">
        <f t="shared" si="0"/>
        <v>0.05389418337167269</v>
      </c>
    </row>
    <row r="73" spans="1:10" ht="15">
      <c r="A73" s="73"/>
      <c r="B73" s="73"/>
      <c r="C73" s="73"/>
      <c r="D73" s="74" t="s">
        <v>106</v>
      </c>
      <c r="E73" s="74"/>
      <c r="F73" s="74"/>
      <c r="G73" s="74"/>
      <c r="H73" s="77">
        <v>3192</v>
      </c>
      <c r="I73" s="77"/>
      <c r="J73" s="33">
        <f t="shared" si="0"/>
        <v>0.0874137364442984</v>
      </c>
    </row>
    <row r="74" spans="1:10" ht="24.75" customHeight="1">
      <c r="A74" s="75" t="s">
        <v>58</v>
      </c>
      <c r="B74" s="75"/>
      <c r="C74" s="75"/>
      <c r="D74" s="75"/>
      <c r="E74" s="75"/>
      <c r="F74" s="75"/>
      <c r="G74" s="21"/>
      <c r="H74" s="67">
        <v>46527.45</v>
      </c>
      <c r="I74" s="67"/>
      <c r="J74" s="33">
        <f t="shared" si="0"/>
        <v>1.274166118961551</v>
      </c>
    </row>
    <row r="75" spans="1:10" ht="24.75" customHeight="1">
      <c r="A75" s="73"/>
      <c r="B75" s="73"/>
      <c r="C75" s="73"/>
      <c r="D75" s="74" t="s">
        <v>86</v>
      </c>
      <c r="E75" s="74"/>
      <c r="F75" s="74"/>
      <c r="G75" s="74"/>
      <c r="H75" s="67">
        <v>13827.45</v>
      </c>
      <c r="I75" s="67"/>
      <c r="J75" s="33">
        <f t="shared" si="0"/>
        <v>0.37866825501150186</v>
      </c>
    </row>
    <row r="76" spans="1:10" ht="24.75" customHeight="1">
      <c r="A76" s="73"/>
      <c r="B76" s="73"/>
      <c r="C76" s="73"/>
      <c r="D76" s="74" t="s">
        <v>59</v>
      </c>
      <c r="E76" s="74"/>
      <c r="F76" s="74"/>
      <c r="G76" s="74"/>
      <c r="H76" s="77">
        <v>32700</v>
      </c>
      <c r="I76" s="77"/>
      <c r="J76" s="33">
        <f t="shared" si="0"/>
        <v>0.8954978639500493</v>
      </c>
    </row>
    <row r="77" spans="1:10" ht="24.75" customHeight="1">
      <c r="A77" s="75" t="s">
        <v>107</v>
      </c>
      <c r="B77" s="75"/>
      <c r="C77" s="75"/>
      <c r="D77" s="75"/>
      <c r="E77" s="75"/>
      <c r="F77" s="75"/>
      <c r="G77" s="21"/>
      <c r="H77" s="67">
        <v>3133.94</v>
      </c>
      <c r="I77" s="67"/>
      <c r="J77" s="33">
        <f t="shared" si="0"/>
        <v>0.08582374849381094</v>
      </c>
    </row>
    <row r="78" spans="1:10" ht="15">
      <c r="A78" s="73"/>
      <c r="B78" s="73"/>
      <c r="C78" s="73"/>
      <c r="D78" s="74" t="s">
        <v>108</v>
      </c>
      <c r="E78" s="74"/>
      <c r="F78" s="74"/>
      <c r="G78" s="74"/>
      <c r="H78" s="67">
        <v>1430.44</v>
      </c>
      <c r="I78" s="67"/>
      <c r="J78" s="33">
        <f t="shared" si="0"/>
        <v>0.03917296527549567</v>
      </c>
    </row>
    <row r="79" spans="1:10" ht="15">
      <c r="A79" s="73"/>
      <c r="B79" s="73"/>
      <c r="C79" s="73"/>
      <c r="D79" s="74" t="s">
        <v>142</v>
      </c>
      <c r="E79" s="74"/>
      <c r="F79" s="74"/>
      <c r="G79" s="74"/>
      <c r="H79" s="72">
        <v>1703.5</v>
      </c>
      <c r="I79" s="72"/>
      <c r="J79" s="33">
        <f t="shared" si="0"/>
        <v>0.04665078321831526</v>
      </c>
    </row>
    <row r="80" spans="1:10" ht="24.75" customHeight="1">
      <c r="A80" s="75" t="s">
        <v>60</v>
      </c>
      <c r="B80" s="75"/>
      <c r="C80" s="75"/>
      <c r="D80" s="75"/>
      <c r="E80" s="75"/>
      <c r="F80" s="75"/>
      <c r="G80" s="21"/>
      <c r="H80" s="67">
        <v>10364.64</v>
      </c>
      <c r="I80" s="67"/>
      <c r="J80" s="33">
        <f t="shared" si="0"/>
        <v>0.28383831744988497</v>
      </c>
    </row>
    <row r="81" spans="1:10" ht="15">
      <c r="A81" s="78" t="s">
        <v>61</v>
      </c>
      <c r="B81" s="79"/>
      <c r="C81" s="79"/>
      <c r="D81" s="79"/>
      <c r="E81" s="79"/>
      <c r="F81" s="79"/>
      <c r="G81" s="80"/>
      <c r="H81" s="67">
        <v>9230.97</v>
      </c>
      <c r="I81" s="67"/>
      <c r="J81" s="33">
        <f t="shared" si="0"/>
        <v>0.2527924745317121</v>
      </c>
    </row>
    <row r="82" spans="1:10" ht="15">
      <c r="A82" s="73"/>
      <c r="B82" s="73"/>
      <c r="C82" s="73"/>
      <c r="D82" s="74" t="s">
        <v>109</v>
      </c>
      <c r="E82" s="74"/>
      <c r="F82" s="74"/>
      <c r="G82" s="74"/>
      <c r="H82" s="67">
        <v>1133.67</v>
      </c>
      <c r="I82" s="67"/>
      <c r="J82" s="33">
        <f t="shared" si="0"/>
        <v>0.031045842918172858</v>
      </c>
    </row>
    <row r="83" spans="1:10" ht="15">
      <c r="A83" s="75" t="s">
        <v>64</v>
      </c>
      <c r="B83" s="75"/>
      <c r="C83" s="75"/>
      <c r="D83" s="75"/>
      <c r="E83" s="75"/>
      <c r="F83" s="75"/>
      <c r="G83" s="21"/>
      <c r="H83" s="67">
        <v>16622.22</v>
      </c>
      <c r="I83" s="67"/>
      <c r="J83" s="33">
        <f t="shared" si="0"/>
        <v>0.45520374630299054</v>
      </c>
    </row>
    <row r="84" spans="1:10" ht="15">
      <c r="A84" s="73"/>
      <c r="B84" s="73"/>
      <c r="C84" s="73"/>
      <c r="D84" s="74" t="s">
        <v>65</v>
      </c>
      <c r="E84" s="74"/>
      <c r="F84" s="74"/>
      <c r="G84" s="74"/>
      <c r="H84" s="72">
        <v>591.72</v>
      </c>
      <c r="I84" s="72"/>
      <c r="J84" s="33">
        <f t="shared" si="0"/>
        <v>0.01620440354912915</v>
      </c>
    </row>
    <row r="85" spans="1:10" ht="15">
      <c r="A85" s="73"/>
      <c r="B85" s="73"/>
      <c r="C85" s="73"/>
      <c r="D85" s="74" t="s">
        <v>89</v>
      </c>
      <c r="E85" s="74"/>
      <c r="F85" s="74"/>
      <c r="G85" s="74"/>
      <c r="H85" s="72">
        <v>574.5</v>
      </c>
      <c r="I85" s="72"/>
      <c r="J85" s="33">
        <f t="shared" si="0"/>
        <v>0.015732829444627013</v>
      </c>
    </row>
    <row r="86" spans="1:10" ht="15">
      <c r="A86" s="73"/>
      <c r="B86" s="73"/>
      <c r="C86" s="73"/>
      <c r="D86" s="74" t="s">
        <v>91</v>
      </c>
      <c r="E86" s="74"/>
      <c r="F86" s="74"/>
      <c r="G86" s="74"/>
      <c r="H86" s="77">
        <v>1540</v>
      </c>
      <c r="I86" s="77"/>
      <c r="J86" s="33">
        <f t="shared" si="0"/>
        <v>0.042173293898565015</v>
      </c>
    </row>
    <row r="87" spans="1:10" ht="15">
      <c r="A87" s="73"/>
      <c r="B87" s="73"/>
      <c r="C87" s="73"/>
      <c r="D87" s="74" t="s">
        <v>110</v>
      </c>
      <c r="E87" s="74"/>
      <c r="F87" s="74"/>
      <c r="G87" s="74"/>
      <c r="H87" s="77">
        <v>13104</v>
      </c>
      <c r="I87" s="77"/>
      <c r="J87" s="33">
        <f t="shared" si="0"/>
        <v>0.35885639171869865</v>
      </c>
    </row>
    <row r="88" spans="1:10" ht="15">
      <c r="A88" s="73"/>
      <c r="B88" s="73"/>
      <c r="C88" s="73"/>
      <c r="D88" s="74" t="s">
        <v>111</v>
      </c>
      <c r="E88" s="74"/>
      <c r="F88" s="74"/>
      <c r="G88" s="74"/>
      <c r="H88" s="77">
        <v>812</v>
      </c>
      <c r="I88" s="77"/>
      <c r="J88" s="33">
        <f t="shared" si="0"/>
        <v>0.022236827691970645</v>
      </c>
    </row>
    <row r="89" spans="1:10" ht="15">
      <c r="A89" s="75" t="s">
        <v>112</v>
      </c>
      <c r="B89" s="75"/>
      <c r="C89" s="75"/>
      <c r="D89" s="75"/>
      <c r="E89" s="75"/>
      <c r="F89" s="75"/>
      <c r="G89" s="21"/>
      <c r="H89" s="72">
        <v>149715.6</v>
      </c>
      <c r="I89" s="72"/>
      <c r="J89" s="33">
        <f t="shared" si="0"/>
        <v>4.1000000000000005</v>
      </c>
    </row>
    <row r="90" spans="1:10" ht="15">
      <c r="A90" s="75" t="s">
        <v>66</v>
      </c>
      <c r="B90" s="75"/>
      <c r="C90" s="75"/>
      <c r="D90" s="75"/>
      <c r="E90" s="75"/>
      <c r="F90" s="75"/>
      <c r="G90" s="21"/>
      <c r="H90" s="67">
        <v>48405.64</v>
      </c>
      <c r="I90" s="67"/>
      <c r="J90" s="33">
        <f t="shared" si="0"/>
        <v>1.3256008325117756</v>
      </c>
    </row>
    <row r="91" spans="1:10" ht="15">
      <c r="A91" s="76" t="s">
        <v>67</v>
      </c>
      <c r="B91" s="76"/>
      <c r="C91" s="76"/>
      <c r="D91" s="76"/>
      <c r="E91" s="76"/>
      <c r="F91" s="76"/>
      <c r="G91" s="21"/>
      <c r="H91" s="77">
        <v>21495</v>
      </c>
      <c r="I91" s="77"/>
      <c r="J91" s="33">
        <f t="shared" si="0"/>
        <v>0.5886460729543214</v>
      </c>
    </row>
    <row r="92" spans="1:10" ht="15">
      <c r="A92" s="76" t="s">
        <v>68</v>
      </c>
      <c r="B92" s="76"/>
      <c r="C92" s="76"/>
      <c r="D92" s="76"/>
      <c r="E92" s="76"/>
      <c r="F92" s="76"/>
      <c r="G92" s="21"/>
      <c r="H92" s="67">
        <v>26910.64</v>
      </c>
      <c r="I92" s="67"/>
      <c r="J92" s="33">
        <f t="shared" si="0"/>
        <v>0.7369547595574543</v>
      </c>
    </row>
    <row r="93" spans="1:10" ht="45" customHeight="1">
      <c r="A93" s="75" t="s">
        <v>69</v>
      </c>
      <c r="B93" s="75"/>
      <c r="C93" s="75"/>
      <c r="D93" s="75"/>
      <c r="E93" s="75"/>
      <c r="F93" s="75"/>
      <c r="G93" s="21"/>
      <c r="H93" s="67">
        <v>116558.35</v>
      </c>
      <c r="I93" s="67"/>
      <c r="J93" s="33">
        <f t="shared" si="0"/>
        <v>3.191980227845328</v>
      </c>
    </row>
    <row r="94" spans="1:10" ht="15">
      <c r="A94" s="76" t="s">
        <v>70</v>
      </c>
      <c r="B94" s="76"/>
      <c r="C94" s="76"/>
      <c r="D94" s="76"/>
      <c r="E94" s="76"/>
      <c r="F94" s="76"/>
      <c r="G94" s="21"/>
      <c r="H94" s="67">
        <v>58642.53</v>
      </c>
      <c r="I94" s="67"/>
      <c r="J94" s="33">
        <f t="shared" si="0"/>
        <v>1.6059406835359842</v>
      </c>
    </row>
    <row r="95" spans="1:10" ht="15">
      <c r="A95" s="76" t="s">
        <v>71</v>
      </c>
      <c r="B95" s="76"/>
      <c r="C95" s="76"/>
      <c r="D95" s="76"/>
      <c r="E95" s="76"/>
      <c r="F95" s="76"/>
      <c r="G95" s="21"/>
      <c r="H95" s="67">
        <v>9834.76</v>
      </c>
      <c r="I95" s="67"/>
      <c r="J95" s="33">
        <f t="shared" si="0"/>
        <v>0.26932741811808525</v>
      </c>
    </row>
    <row r="96" spans="1:10" ht="15">
      <c r="A96" s="76" t="s">
        <v>72</v>
      </c>
      <c r="B96" s="76"/>
      <c r="C96" s="76"/>
      <c r="D96" s="76"/>
      <c r="E96" s="76"/>
      <c r="F96" s="76"/>
      <c r="G96" s="21"/>
      <c r="H96" s="67">
        <v>48081.06</v>
      </c>
      <c r="I96" s="67"/>
      <c r="J96" s="33">
        <f>H96/12/3043</f>
        <v>1.3167121261912584</v>
      </c>
    </row>
    <row r="97" spans="1:10" ht="15">
      <c r="A97" s="81" t="s">
        <v>27</v>
      </c>
      <c r="B97" s="81"/>
      <c r="C97" s="81"/>
      <c r="D97" s="82">
        <v>698163.51</v>
      </c>
      <c r="E97" s="82"/>
      <c r="F97" s="82"/>
      <c r="G97" s="82"/>
      <c r="H97" s="82"/>
      <c r="I97" s="82"/>
      <c r="J97" s="34"/>
    </row>
    <row r="98" spans="1:11" ht="15">
      <c r="A98" s="18"/>
      <c r="B98" s="18"/>
      <c r="C98" s="18"/>
      <c r="D98" s="70"/>
      <c r="E98" s="70"/>
      <c r="F98" s="18"/>
      <c r="G98" s="18"/>
      <c r="H98" s="18"/>
      <c r="I98" s="18"/>
      <c r="J98" s="18"/>
      <c r="K98" s="18"/>
    </row>
    <row r="99" spans="1:11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5">
      <c r="A100" s="69" t="s">
        <v>73</v>
      </c>
      <c r="B100" s="69"/>
      <c r="C100" s="18"/>
      <c r="D100" s="18"/>
      <c r="E100" s="18"/>
      <c r="F100" s="18"/>
      <c r="G100" s="18"/>
      <c r="H100" s="18"/>
      <c r="I100" s="18"/>
      <c r="J100" s="18" t="s">
        <v>74</v>
      </c>
      <c r="K100" s="18"/>
    </row>
    <row r="101" spans="1:11" ht="15">
      <c r="A101" s="18" t="s">
        <v>0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</sheetData>
  <sheetProtection/>
  <mergeCells count="222">
    <mergeCell ref="D98:E98"/>
    <mergeCell ref="A100:B100"/>
    <mergeCell ref="A96:F96"/>
    <mergeCell ref="H96:I96"/>
    <mergeCell ref="A97:C97"/>
    <mergeCell ref="D97:I97"/>
    <mergeCell ref="A92:F92"/>
    <mergeCell ref="H92:I92"/>
    <mergeCell ref="A90:F90"/>
    <mergeCell ref="H90:I90"/>
    <mergeCell ref="A95:F95"/>
    <mergeCell ref="H95:I95"/>
    <mergeCell ref="A93:F93"/>
    <mergeCell ref="H93:I93"/>
    <mergeCell ref="A94:F94"/>
    <mergeCell ref="H94:I94"/>
    <mergeCell ref="A89:F89"/>
    <mergeCell ref="H89:I89"/>
    <mergeCell ref="A87:C87"/>
    <mergeCell ref="D87:G87"/>
    <mergeCell ref="H87:I87"/>
    <mergeCell ref="A88:C88"/>
    <mergeCell ref="D88:G88"/>
    <mergeCell ref="H88:I88"/>
    <mergeCell ref="A91:F91"/>
    <mergeCell ref="H91:I91"/>
    <mergeCell ref="A85:C85"/>
    <mergeCell ref="D85:G85"/>
    <mergeCell ref="H85:I85"/>
    <mergeCell ref="A86:C86"/>
    <mergeCell ref="D86:G86"/>
    <mergeCell ref="H86:I86"/>
    <mergeCell ref="A83:F83"/>
    <mergeCell ref="H83:I83"/>
    <mergeCell ref="A84:C84"/>
    <mergeCell ref="D84:G84"/>
    <mergeCell ref="H84:I84"/>
    <mergeCell ref="A78:C78"/>
    <mergeCell ref="D78:G78"/>
    <mergeCell ref="H78:I78"/>
    <mergeCell ref="A76:C76"/>
    <mergeCell ref="D76:G76"/>
    <mergeCell ref="H76:I76"/>
    <mergeCell ref="A77:F77"/>
    <mergeCell ref="H77:I77"/>
    <mergeCell ref="A82:C82"/>
    <mergeCell ref="D82:G82"/>
    <mergeCell ref="H82:I82"/>
    <mergeCell ref="A79:C79"/>
    <mergeCell ref="D79:G79"/>
    <mergeCell ref="H79:I79"/>
    <mergeCell ref="A80:F80"/>
    <mergeCell ref="H80:I80"/>
    <mergeCell ref="H81:I81"/>
    <mergeCell ref="A81:G81"/>
    <mergeCell ref="A75:C75"/>
    <mergeCell ref="D75:G75"/>
    <mergeCell ref="H75:I75"/>
    <mergeCell ref="A72:C72"/>
    <mergeCell ref="D72:G72"/>
    <mergeCell ref="H72:I72"/>
    <mergeCell ref="A73:C73"/>
    <mergeCell ref="D73:G73"/>
    <mergeCell ref="H73:I73"/>
    <mergeCell ref="A71:F71"/>
    <mergeCell ref="H71:I71"/>
    <mergeCell ref="A69:C69"/>
    <mergeCell ref="D69:G69"/>
    <mergeCell ref="H69:I69"/>
    <mergeCell ref="A70:C70"/>
    <mergeCell ref="D70:G70"/>
    <mergeCell ref="H70:I70"/>
    <mergeCell ref="A74:F74"/>
    <mergeCell ref="H74:I74"/>
    <mergeCell ref="A64:C64"/>
    <mergeCell ref="D64:G64"/>
    <mergeCell ref="H64:I64"/>
    <mergeCell ref="A65:C65"/>
    <mergeCell ref="D65:G65"/>
    <mergeCell ref="H65:I65"/>
    <mergeCell ref="A67:F67"/>
    <mergeCell ref="H67:I67"/>
    <mergeCell ref="A68:C68"/>
    <mergeCell ref="D68:G68"/>
    <mergeCell ref="H68:I68"/>
    <mergeCell ref="A66:C66"/>
    <mergeCell ref="D66:G66"/>
    <mergeCell ref="H66:I66"/>
    <mergeCell ref="A61:F61"/>
    <mergeCell ref="H61:I61"/>
    <mergeCell ref="A59:F59"/>
    <mergeCell ref="H59:I59"/>
    <mergeCell ref="A60:F60"/>
    <mergeCell ref="H60:I60"/>
    <mergeCell ref="A63:C63"/>
    <mergeCell ref="D63:G63"/>
    <mergeCell ref="H63:I63"/>
    <mergeCell ref="A62:F62"/>
    <mergeCell ref="H62:I62"/>
    <mergeCell ref="A57:F57"/>
    <mergeCell ref="H57:I57"/>
    <mergeCell ref="A58:F58"/>
    <mergeCell ref="H58:I58"/>
    <mergeCell ref="A55:C55"/>
    <mergeCell ref="D55:G55"/>
    <mergeCell ref="H55:I55"/>
    <mergeCell ref="A56:C56"/>
    <mergeCell ref="D56:G56"/>
    <mergeCell ref="H56:I56"/>
    <mergeCell ref="A52:F52"/>
    <mergeCell ref="H52:I52"/>
    <mergeCell ref="A53:C53"/>
    <mergeCell ref="D53:G53"/>
    <mergeCell ref="H53:I53"/>
    <mergeCell ref="A54:F54"/>
    <mergeCell ref="H54:I54"/>
    <mergeCell ref="A51:C51"/>
    <mergeCell ref="D51:G51"/>
    <mergeCell ref="H51:I51"/>
    <mergeCell ref="A49:C49"/>
    <mergeCell ref="D49:G49"/>
    <mergeCell ref="H49:I49"/>
    <mergeCell ref="A50:C50"/>
    <mergeCell ref="D50:G50"/>
    <mergeCell ref="H50:I50"/>
    <mergeCell ref="A47:C47"/>
    <mergeCell ref="D47:G47"/>
    <mergeCell ref="H47:I47"/>
    <mergeCell ref="A48:C48"/>
    <mergeCell ref="D48:G48"/>
    <mergeCell ref="H48:I48"/>
    <mergeCell ref="A45:F45"/>
    <mergeCell ref="H45:I45"/>
    <mergeCell ref="A46:C46"/>
    <mergeCell ref="D46:G46"/>
    <mergeCell ref="H46:I46"/>
    <mergeCell ref="A43:C43"/>
    <mergeCell ref="D43:G43"/>
    <mergeCell ref="H43:I43"/>
    <mergeCell ref="A44:C44"/>
    <mergeCell ref="D44:G44"/>
    <mergeCell ref="H44:I44"/>
    <mergeCell ref="A40:C40"/>
    <mergeCell ref="D40:G40"/>
    <mergeCell ref="H40:I40"/>
    <mergeCell ref="A41:F41"/>
    <mergeCell ref="H41:I41"/>
    <mergeCell ref="A42:C42"/>
    <mergeCell ref="D42:G42"/>
    <mergeCell ref="H42:I42"/>
    <mergeCell ref="A38:C38"/>
    <mergeCell ref="D38:G38"/>
    <mergeCell ref="H38:I38"/>
    <mergeCell ref="A39:C39"/>
    <mergeCell ref="D39:G39"/>
    <mergeCell ref="H39:I39"/>
    <mergeCell ref="A36:C36"/>
    <mergeCell ref="D36:G36"/>
    <mergeCell ref="H36:I36"/>
    <mergeCell ref="A37:C37"/>
    <mergeCell ref="D37:G37"/>
    <mergeCell ref="H37:I37"/>
    <mergeCell ref="A34:C34"/>
    <mergeCell ref="D34:G34"/>
    <mergeCell ref="H34:I34"/>
    <mergeCell ref="A35:C35"/>
    <mergeCell ref="D35:G35"/>
    <mergeCell ref="H35:I35"/>
    <mergeCell ref="A33:C33"/>
    <mergeCell ref="D33:G33"/>
    <mergeCell ref="H33:I33"/>
    <mergeCell ref="A30:C30"/>
    <mergeCell ref="D30:G30"/>
    <mergeCell ref="H30:I30"/>
    <mergeCell ref="A31:F31"/>
    <mergeCell ref="H31:I31"/>
    <mergeCell ref="A32:F32"/>
    <mergeCell ref="H32:I32"/>
    <mergeCell ref="A27:E27"/>
    <mergeCell ref="F27:G27"/>
    <mergeCell ref="H27:I27"/>
    <mergeCell ref="J27:K27"/>
    <mergeCell ref="A28:E28"/>
    <mergeCell ref="F28:G28"/>
    <mergeCell ref="H28:I28"/>
    <mergeCell ref="J28:K28"/>
    <mergeCell ref="D22:E22"/>
    <mergeCell ref="H24:I24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77">
      <selection activeCell="J35" sqref="J35:J36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113</v>
      </c>
      <c r="B7" s="2"/>
      <c r="C7" s="2"/>
      <c r="D7" s="2"/>
      <c r="E7" s="2"/>
      <c r="F7" s="2" t="s">
        <v>114</v>
      </c>
      <c r="G7" s="2"/>
      <c r="H7" s="2"/>
      <c r="I7" s="38" t="s">
        <v>96</v>
      </c>
      <c r="J7" s="38"/>
      <c r="K7" s="38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39">
        <v>200982.34</v>
      </c>
      <c r="I8" s="39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35" t="s">
        <v>10</v>
      </c>
      <c r="B10" s="35"/>
      <c r="C10" s="35"/>
      <c r="D10" s="35"/>
      <c r="E10" s="35"/>
      <c r="F10" s="40" t="s">
        <v>11</v>
      </c>
      <c r="G10" s="40"/>
      <c r="H10" s="40" t="s">
        <v>12</v>
      </c>
      <c r="I10" s="40"/>
      <c r="J10" s="40" t="s">
        <v>13</v>
      </c>
      <c r="K10" s="40"/>
    </row>
    <row r="11" spans="1:11" ht="15">
      <c r="A11" s="35" t="s">
        <v>14</v>
      </c>
      <c r="B11" s="35"/>
      <c r="C11" s="35"/>
      <c r="D11" s="35"/>
      <c r="E11" s="35"/>
      <c r="F11" s="36">
        <v>101012.52</v>
      </c>
      <c r="G11" s="36"/>
      <c r="H11" s="47">
        <v>84177.1</v>
      </c>
      <c r="I11" s="47"/>
      <c r="J11" s="36">
        <v>16835.42</v>
      </c>
      <c r="K11" s="36"/>
    </row>
    <row r="12" spans="1:11" ht="15">
      <c r="A12" s="35" t="s">
        <v>15</v>
      </c>
      <c r="B12" s="35"/>
      <c r="C12" s="35"/>
      <c r="D12" s="35"/>
      <c r="E12" s="35"/>
      <c r="F12" s="36">
        <v>101012.52</v>
      </c>
      <c r="G12" s="36"/>
      <c r="H12" s="47">
        <v>84177.1</v>
      </c>
      <c r="I12" s="47"/>
      <c r="J12" s="36">
        <v>16835.42</v>
      </c>
      <c r="K12" s="36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39">
        <v>285159.44</v>
      </c>
      <c r="E14" s="39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17</v>
      </c>
      <c r="B16" s="2"/>
      <c r="C16" s="2"/>
      <c r="D16" s="2"/>
      <c r="E16" s="2" t="s">
        <v>8</v>
      </c>
      <c r="F16" s="2"/>
      <c r="G16" s="2"/>
      <c r="H16" s="39">
        <v>209023.51</v>
      </c>
      <c r="I16" s="39"/>
      <c r="J16" s="2" t="s">
        <v>9</v>
      </c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35" t="s">
        <v>10</v>
      </c>
      <c r="B18" s="35"/>
      <c r="C18" s="35"/>
      <c r="D18" s="35"/>
      <c r="E18" s="35"/>
      <c r="F18" s="40" t="s">
        <v>11</v>
      </c>
      <c r="G18" s="40"/>
      <c r="H18" s="40" t="s">
        <v>12</v>
      </c>
      <c r="I18" s="40"/>
      <c r="J18" s="40" t="s">
        <v>13</v>
      </c>
      <c r="K18" s="40"/>
    </row>
    <row r="19" spans="1:11" ht="15">
      <c r="A19" s="35" t="s">
        <v>18</v>
      </c>
      <c r="B19" s="35"/>
      <c r="C19" s="35"/>
      <c r="D19" s="35"/>
      <c r="E19" s="35"/>
      <c r="F19" s="36">
        <v>119754.69</v>
      </c>
      <c r="G19" s="36"/>
      <c r="H19" s="36">
        <v>121597.86</v>
      </c>
      <c r="I19" s="36"/>
      <c r="J19" s="36">
        <v>-1843.17</v>
      </c>
      <c r="K19" s="36"/>
    </row>
    <row r="20" spans="1:11" ht="15">
      <c r="A20" s="35" t="s">
        <v>15</v>
      </c>
      <c r="B20" s="35"/>
      <c r="C20" s="35"/>
      <c r="D20" s="35"/>
      <c r="E20" s="35"/>
      <c r="F20" s="36">
        <v>119754.69</v>
      </c>
      <c r="G20" s="36"/>
      <c r="H20" s="36">
        <v>121597.86</v>
      </c>
      <c r="I20" s="36"/>
      <c r="J20" s="36">
        <v>-1843.17</v>
      </c>
      <c r="K20" s="36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40" t="s">
        <v>19</v>
      </c>
      <c r="B22" s="40"/>
      <c r="C22" s="40"/>
      <c r="D22" s="40" t="s">
        <v>20</v>
      </c>
      <c r="E22" s="40"/>
      <c r="F22" s="40"/>
      <c r="G22" s="40"/>
      <c r="H22" s="5" t="s">
        <v>21</v>
      </c>
      <c r="I22" s="5" t="s">
        <v>22</v>
      </c>
      <c r="J22" s="40" t="s">
        <v>23</v>
      </c>
      <c r="K22" s="40"/>
    </row>
    <row r="23" spans="1:11" ht="15">
      <c r="A23" s="46" t="s">
        <v>24</v>
      </c>
      <c r="B23" s="46"/>
      <c r="C23" s="46"/>
      <c r="D23" s="46"/>
      <c r="E23" s="46"/>
      <c r="F23" s="46"/>
      <c r="G23" s="6"/>
      <c r="H23" s="5"/>
      <c r="I23" s="7"/>
      <c r="J23" s="43">
        <v>193400</v>
      </c>
      <c r="K23" s="43"/>
    </row>
    <row r="24" spans="1:11" ht="24.75" customHeight="1">
      <c r="A24" s="46" t="s">
        <v>115</v>
      </c>
      <c r="B24" s="46"/>
      <c r="C24" s="46"/>
      <c r="D24" s="46"/>
      <c r="E24" s="46"/>
      <c r="F24" s="46"/>
      <c r="G24" s="6"/>
      <c r="H24" s="5"/>
      <c r="I24" s="7"/>
      <c r="J24" s="43">
        <v>193400</v>
      </c>
      <c r="K24" s="43"/>
    </row>
    <row r="25" spans="1:11" ht="24.75" customHeight="1">
      <c r="A25" s="41"/>
      <c r="B25" s="41"/>
      <c r="C25" s="41"/>
      <c r="D25" s="42" t="s">
        <v>115</v>
      </c>
      <c r="E25" s="42"/>
      <c r="F25" s="42"/>
      <c r="G25" s="42"/>
      <c r="H25" s="5"/>
      <c r="I25" s="8">
        <v>1</v>
      </c>
      <c r="J25" s="43">
        <v>193400</v>
      </c>
      <c r="K25" s="43"/>
    </row>
    <row r="26" spans="1:11" ht="15">
      <c r="A26" s="44" t="s">
        <v>27</v>
      </c>
      <c r="B26" s="44"/>
      <c r="C26" s="44"/>
      <c r="D26" s="45">
        <v>193400</v>
      </c>
      <c r="E26" s="45"/>
      <c r="F26" s="45"/>
      <c r="G26" s="45"/>
      <c r="H26" s="45"/>
      <c r="I26" s="45"/>
      <c r="J26" s="45"/>
      <c r="K26" s="45"/>
    </row>
    <row r="27" spans="1:11" ht="15">
      <c r="A27" s="2" t="s">
        <v>16</v>
      </c>
      <c r="B27" s="2"/>
      <c r="C27" s="2"/>
      <c r="D27" s="39">
        <v>137221.37</v>
      </c>
      <c r="E27" s="39"/>
      <c r="F27" s="2" t="s">
        <v>9</v>
      </c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4" t="s">
        <v>28</v>
      </c>
      <c r="B29" s="2"/>
      <c r="C29" s="2"/>
      <c r="D29" s="2"/>
      <c r="E29" s="2"/>
      <c r="F29" s="2"/>
      <c r="G29" s="2"/>
      <c r="H29" s="39"/>
      <c r="I29" s="39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35" t="s">
        <v>10</v>
      </c>
      <c r="B31" s="35"/>
      <c r="C31" s="35"/>
      <c r="D31" s="35"/>
      <c r="E31" s="35"/>
      <c r="F31" s="40" t="s">
        <v>11</v>
      </c>
      <c r="G31" s="40"/>
      <c r="H31" s="40" t="s">
        <v>12</v>
      </c>
      <c r="I31" s="40"/>
      <c r="J31" s="40" t="s">
        <v>13</v>
      </c>
      <c r="K31" s="40"/>
    </row>
    <row r="32" spans="1:11" ht="15">
      <c r="A32" s="35" t="s">
        <v>18</v>
      </c>
      <c r="B32" s="35"/>
      <c r="C32" s="35"/>
      <c r="D32" s="35"/>
      <c r="E32" s="35"/>
      <c r="F32" s="36">
        <v>743855.21</v>
      </c>
      <c r="G32" s="36"/>
      <c r="H32" s="36">
        <v>755661.32</v>
      </c>
      <c r="I32" s="36"/>
      <c r="J32" s="36">
        <v>-11806.11</v>
      </c>
      <c r="K32" s="36"/>
    </row>
    <row r="33" spans="1:11" ht="15">
      <c r="A33" s="35" t="s">
        <v>15</v>
      </c>
      <c r="B33" s="35"/>
      <c r="C33" s="35"/>
      <c r="D33" s="35"/>
      <c r="E33" s="35"/>
      <c r="F33" s="36">
        <v>743855.21</v>
      </c>
      <c r="G33" s="36"/>
      <c r="H33" s="36">
        <v>755661.32</v>
      </c>
      <c r="I33" s="36"/>
      <c r="J33" s="36">
        <v>-11806.11</v>
      </c>
      <c r="K33" s="36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0" ht="32.25">
      <c r="A35" s="40" t="s">
        <v>19</v>
      </c>
      <c r="B35" s="40"/>
      <c r="C35" s="40"/>
      <c r="D35" s="40" t="s">
        <v>20</v>
      </c>
      <c r="E35" s="40"/>
      <c r="F35" s="40"/>
      <c r="G35" s="40"/>
      <c r="H35" s="40" t="s">
        <v>23</v>
      </c>
      <c r="I35" s="40"/>
      <c r="J35" s="32" t="s">
        <v>141</v>
      </c>
    </row>
    <row r="36" spans="1:10" ht="15">
      <c r="A36" s="46" t="s">
        <v>29</v>
      </c>
      <c r="B36" s="46"/>
      <c r="C36" s="46"/>
      <c r="D36" s="46"/>
      <c r="E36" s="46"/>
      <c r="F36" s="46"/>
      <c r="G36" s="6"/>
      <c r="H36" s="36">
        <v>259762.35</v>
      </c>
      <c r="I36" s="36"/>
      <c r="J36" s="33">
        <f>H36/12/3580.6</f>
        <v>6.045596408423169</v>
      </c>
    </row>
    <row r="37" spans="1:10" ht="15">
      <c r="A37" s="46" t="s">
        <v>30</v>
      </c>
      <c r="B37" s="46"/>
      <c r="C37" s="46"/>
      <c r="D37" s="46"/>
      <c r="E37" s="46"/>
      <c r="F37" s="46"/>
      <c r="G37" s="6"/>
      <c r="H37" s="36">
        <v>61082.34</v>
      </c>
      <c r="I37" s="36"/>
      <c r="J37" s="33">
        <f aca="true" t="shared" si="0" ref="J37:J100">H37/12/3580.6</f>
        <v>1.4216039211305367</v>
      </c>
    </row>
    <row r="38" spans="1:11" ht="24.75" customHeight="1">
      <c r="A38" s="41"/>
      <c r="B38" s="41"/>
      <c r="C38" s="41"/>
      <c r="D38" s="42" t="s">
        <v>31</v>
      </c>
      <c r="E38" s="42"/>
      <c r="F38" s="42"/>
      <c r="G38" s="42"/>
      <c r="H38" s="36">
        <v>18190.98</v>
      </c>
      <c r="I38" s="36"/>
      <c r="J38" s="33">
        <f t="shared" si="0"/>
        <v>0.423368988437692</v>
      </c>
      <c r="K38" s="30"/>
    </row>
    <row r="39" spans="1:11" ht="24.75" customHeight="1">
      <c r="A39" s="41"/>
      <c r="B39" s="41"/>
      <c r="C39" s="41"/>
      <c r="D39" s="42" t="s">
        <v>32</v>
      </c>
      <c r="E39" s="42"/>
      <c r="F39" s="42"/>
      <c r="G39" s="42"/>
      <c r="H39" s="36">
        <v>18528.54</v>
      </c>
      <c r="I39" s="36"/>
      <c r="J39" s="33">
        <f t="shared" si="0"/>
        <v>0.43122521365134336</v>
      </c>
      <c r="K39" s="30"/>
    </row>
    <row r="40" spans="1:10" ht="24.75" customHeight="1">
      <c r="A40" s="41"/>
      <c r="B40" s="41"/>
      <c r="C40" s="41"/>
      <c r="D40" s="42" t="s">
        <v>97</v>
      </c>
      <c r="E40" s="42"/>
      <c r="F40" s="42"/>
      <c r="G40" s="42"/>
      <c r="H40" s="36">
        <v>1824.63</v>
      </c>
      <c r="I40" s="36"/>
      <c r="J40" s="33">
        <f t="shared" si="0"/>
        <v>0.0424656482153829</v>
      </c>
    </row>
    <row r="41" spans="1:10" ht="15">
      <c r="A41" s="41"/>
      <c r="B41" s="41"/>
      <c r="C41" s="41"/>
      <c r="D41" s="42" t="s">
        <v>98</v>
      </c>
      <c r="E41" s="42"/>
      <c r="F41" s="42"/>
      <c r="G41" s="42"/>
      <c r="H41" s="36">
        <v>116.34</v>
      </c>
      <c r="I41" s="36"/>
      <c r="J41" s="33">
        <f t="shared" si="0"/>
        <v>0.002707646763112328</v>
      </c>
    </row>
    <row r="42" spans="1:10" ht="15">
      <c r="A42" s="41"/>
      <c r="B42" s="41"/>
      <c r="C42" s="41"/>
      <c r="D42" s="42" t="s">
        <v>33</v>
      </c>
      <c r="E42" s="42"/>
      <c r="F42" s="42"/>
      <c r="G42" s="42"/>
      <c r="H42" s="36">
        <v>10036.86</v>
      </c>
      <c r="I42" s="36"/>
      <c r="J42" s="33">
        <f t="shared" si="0"/>
        <v>0.23359353181031114</v>
      </c>
    </row>
    <row r="43" spans="1:10" ht="15">
      <c r="A43" s="41"/>
      <c r="B43" s="41"/>
      <c r="C43" s="41"/>
      <c r="D43" s="42" t="s">
        <v>99</v>
      </c>
      <c r="E43" s="42"/>
      <c r="F43" s="42"/>
      <c r="G43" s="42"/>
      <c r="H43" s="36">
        <v>1191.63</v>
      </c>
      <c r="I43" s="36"/>
      <c r="J43" s="33">
        <f t="shared" si="0"/>
        <v>0.0277334804222756</v>
      </c>
    </row>
    <row r="44" spans="1:10" ht="15">
      <c r="A44" s="41"/>
      <c r="B44" s="41"/>
      <c r="C44" s="41"/>
      <c r="D44" s="42" t="s">
        <v>100</v>
      </c>
      <c r="E44" s="42"/>
      <c r="F44" s="42"/>
      <c r="G44" s="42"/>
      <c r="H44" s="36">
        <v>3006.94</v>
      </c>
      <c r="I44" s="36"/>
      <c r="J44" s="33">
        <f t="shared" si="0"/>
        <v>0.0699822189949543</v>
      </c>
    </row>
    <row r="45" spans="1:10" ht="24.75" customHeight="1">
      <c r="A45" s="41"/>
      <c r="B45" s="41"/>
      <c r="C45" s="41"/>
      <c r="D45" s="42" t="s">
        <v>101</v>
      </c>
      <c r="E45" s="42"/>
      <c r="F45" s="42"/>
      <c r="G45" s="42"/>
      <c r="H45" s="36">
        <v>8186.42</v>
      </c>
      <c r="I45" s="36"/>
      <c r="J45" s="33">
        <f t="shared" si="0"/>
        <v>0.1905271928354652</v>
      </c>
    </row>
    <row r="46" spans="1:10" ht="15">
      <c r="A46" s="46" t="s">
        <v>34</v>
      </c>
      <c r="B46" s="46"/>
      <c r="C46" s="46"/>
      <c r="D46" s="46"/>
      <c r="E46" s="46"/>
      <c r="F46" s="46"/>
      <c r="G46" s="6"/>
      <c r="H46" s="47">
        <v>6338.5</v>
      </c>
      <c r="I46" s="47"/>
      <c r="J46" s="33">
        <f t="shared" si="0"/>
        <v>0.14751950324898994</v>
      </c>
    </row>
    <row r="47" spans="1:10" ht="24.75" customHeight="1">
      <c r="A47" s="41"/>
      <c r="B47" s="41"/>
      <c r="C47" s="41"/>
      <c r="D47" s="42" t="s">
        <v>35</v>
      </c>
      <c r="E47" s="42"/>
      <c r="F47" s="42"/>
      <c r="G47" s="42"/>
      <c r="H47" s="36">
        <v>121.62</v>
      </c>
      <c r="I47" s="36"/>
      <c r="J47" s="33">
        <f t="shared" si="0"/>
        <v>0.0028305311958889572</v>
      </c>
    </row>
    <row r="48" spans="1:10" ht="24.75" customHeight="1">
      <c r="A48" s="41"/>
      <c r="B48" s="41"/>
      <c r="C48" s="41"/>
      <c r="D48" s="42" t="s">
        <v>36</v>
      </c>
      <c r="E48" s="42"/>
      <c r="F48" s="42"/>
      <c r="G48" s="42"/>
      <c r="H48" s="36">
        <v>1739.02</v>
      </c>
      <c r="I48" s="36"/>
      <c r="J48" s="33">
        <f t="shared" si="0"/>
        <v>0.040473198160457274</v>
      </c>
    </row>
    <row r="49" spans="1:10" ht="15">
      <c r="A49" s="41"/>
      <c r="B49" s="41"/>
      <c r="C49" s="41"/>
      <c r="D49" s="42" t="s">
        <v>37</v>
      </c>
      <c r="E49" s="42"/>
      <c r="F49" s="42"/>
      <c r="G49" s="42"/>
      <c r="H49" s="36">
        <v>4477.86</v>
      </c>
      <c r="I49" s="36"/>
      <c r="J49" s="33">
        <f t="shared" si="0"/>
        <v>0.10421577389264369</v>
      </c>
    </row>
    <row r="50" spans="1:10" ht="15">
      <c r="A50" s="46" t="s">
        <v>38</v>
      </c>
      <c r="B50" s="46"/>
      <c r="C50" s="46"/>
      <c r="D50" s="46"/>
      <c r="E50" s="46"/>
      <c r="F50" s="46"/>
      <c r="G50" s="6"/>
      <c r="H50" s="36">
        <v>52871.99</v>
      </c>
      <c r="I50" s="36"/>
      <c r="J50" s="33">
        <f t="shared" si="0"/>
        <v>1.2305197918412183</v>
      </c>
    </row>
    <row r="51" spans="1:10" ht="24.75" customHeight="1">
      <c r="A51" s="41"/>
      <c r="B51" s="41"/>
      <c r="C51" s="41"/>
      <c r="D51" s="42" t="s">
        <v>39</v>
      </c>
      <c r="E51" s="42"/>
      <c r="F51" s="42"/>
      <c r="G51" s="42"/>
      <c r="H51" s="36">
        <v>10128.94</v>
      </c>
      <c r="I51" s="36"/>
      <c r="J51" s="33">
        <f t="shared" si="0"/>
        <v>0.23573656184252176</v>
      </c>
    </row>
    <row r="52" spans="1:10" ht="24.75" customHeight="1">
      <c r="A52" s="41"/>
      <c r="B52" s="41"/>
      <c r="C52" s="41"/>
      <c r="D52" s="42" t="s">
        <v>40</v>
      </c>
      <c r="E52" s="42"/>
      <c r="F52" s="42"/>
      <c r="G52" s="42"/>
      <c r="H52" s="47">
        <v>9267.7</v>
      </c>
      <c r="I52" s="47"/>
      <c r="J52" s="33">
        <f t="shared" si="0"/>
        <v>0.21569243515984288</v>
      </c>
    </row>
    <row r="53" spans="1:10" ht="24.75" customHeight="1">
      <c r="A53" s="41"/>
      <c r="B53" s="41"/>
      <c r="C53" s="41"/>
      <c r="D53" s="42" t="s">
        <v>41</v>
      </c>
      <c r="E53" s="42"/>
      <c r="F53" s="42"/>
      <c r="G53" s="42"/>
      <c r="H53" s="36">
        <v>4261.18</v>
      </c>
      <c r="I53" s="36"/>
      <c r="J53" s="33">
        <f t="shared" si="0"/>
        <v>0.09917285743543913</v>
      </c>
    </row>
    <row r="54" spans="1:10" ht="24.75" customHeight="1">
      <c r="A54" s="41"/>
      <c r="B54" s="41"/>
      <c r="C54" s="41"/>
      <c r="D54" s="42" t="s">
        <v>42</v>
      </c>
      <c r="E54" s="42"/>
      <c r="F54" s="42"/>
      <c r="G54" s="42"/>
      <c r="H54" s="36">
        <v>4140.54</v>
      </c>
      <c r="I54" s="36"/>
      <c r="J54" s="33">
        <f t="shared" si="0"/>
        <v>0.09636513433502765</v>
      </c>
    </row>
    <row r="55" spans="1:10" ht="24.75" customHeight="1">
      <c r="A55" s="41"/>
      <c r="B55" s="41"/>
      <c r="C55" s="41"/>
      <c r="D55" s="42" t="s">
        <v>43</v>
      </c>
      <c r="E55" s="42"/>
      <c r="F55" s="42"/>
      <c r="G55" s="42"/>
      <c r="H55" s="36">
        <v>9581.44</v>
      </c>
      <c r="I55" s="36"/>
      <c r="J55" s="33">
        <f t="shared" si="0"/>
        <v>0.22299428401199056</v>
      </c>
    </row>
    <row r="56" spans="1:11" ht="24.75" customHeight="1">
      <c r="A56" s="41"/>
      <c r="B56" s="41"/>
      <c r="C56" s="41"/>
      <c r="D56" s="42" t="s">
        <v>44</v>
      </c>
      <c r="E56" s="42"/>
      <c r="F56" s="42"/>
      <c r="G56" s="42"/>
      <c r="H56" s="36">
        <v>15492.19</v>
      </c>
      <c r="I56" s="36"/>
      <c r="J56" s="33">
        <f t="shared" si="0"/>
        <v>0.3605585190563965</v>
      </c>
      <c r="K56" s="30"/>
    </row>
    <row r="57" spans="1:10" ht="15">
      <c r="A57" s="46" t="s">
        <v>80</v>
      </c>
      <c r="B57" s="46"/>
      <c r="C57" s="46"/>
      <c r="D57" s="46"/>
      <c r="E57" s="46"/>
      <c r="F57" s="46"/>
      <c r="G57" s="6"/>
      <c r="H57" s="47">
        <v>3805.3</v>
      </c>
      <c r="I57" s="47"/>
      <c r="J57" s="33">
        <f t="shared" si="0"/>
        <v>0.08856290379638422</v>
      </c>
    </row>
    <row r="58" spans="1:10" ht="15">
      <c r="A58" s="41"/>
      <c r="B58" s="41"/>
      <c r="C58" s="41"/>
      <c r="D58" s="42" t="s">
        <v>81</v>
      </c>
      <c r="E58" s="42"/>
      <c r="F58" s="42"/>
      <c r="G58" s="42"/>
      <c r="H58" s="47">
        <v>3805.3</v>
      </c>
      <c r="I58" s="47"/>
      <c r="J58" s="33">
        <f t="shared" si="0"/>
        <v>0.08856290379638422</v>
      </c>
    </row>
    <row r="59" spans="1:10" ht="15">
      <c r="A59" s="46" t="s">
        <v>116</v>
      </c>
      <c r="B59" s="46"/>
      <c r="C59" s="46"/>
      <c r="D59" s="46"/>
      <c r="E59" s="46"/>
      <c r="F59" s="46"/>
      <c r="G59" s="6"/>
      <c r="H59" s="47">
        <v>2277.4</v>
      </c>
      <c r="I59" s="47"/>
      <c r="J59" s="33">
        <f t="shared" si="0"/>
        <v>0.053003221061647024</v>
      </c>
    </row>
    <row r="60" spans="1:10" ht="15">
      <c r="A60" s="41"/>
      <c r="B60" s="41"/>
      <c r="C60" s="41"/>
      <c r="D60" s="42" t="s">
        <v>117</v>
      </c>
      <c r="E60" s="42"/>
      <c r="F60" s="42"/>
      <c r="G60" s="42"/>
      <c r="H60" s="47">
        <v>2277.4</v>
      </c>
      <c r="I60" s="47"/>
      <c r="J60" s="33">
        <f t="shared" si="0"/>
        <v>0.053003221061647024</v>
      </c>
    </row>
    <row r="61" spans="1:10" ht="15">
      <c r="A61" s="46" t="s">
        <v>45</v>
      </c>
      <c r="B61" s="46"/>
      <c r="C61" s="46"/>
      <c r="D61" s="46"/>
      <c r="E61" s="46"/>
      <c r="F61" s="46"/>
      <c r="G61" s="6"/>
      <c r="H61" s="36">
        <v>133386.82</v>
      </c>
      <c r="I61" s="36"/>
      <c r="J61" s="33">
        <f t="shared" si="0"/>
        <v>3.104387067344393</v>
      </c>
    </row>
    <row r="62" spans="1:10" ht="15">
      <c r="A62" s="41"/>
      <c r="B62" s="41"/>
      <c r="C62" s="41"/>
      <c r="D62" s="42" t="s">
        <v>46</v>
      </c>
      <c r="E62" s="42"/>
      <c r="F62" s="42"/>
      <c r="G62" s="42"/>
      <c r="H62" s="36">
        <v>6239.76</v>
      </c>
      <c r="I62" s="36"/>
      <c r="J62" s="33">
        <f t="shared" si="0"/>
        <v>0.1452214712617997</v>
      </c>
    </row>
    <row r="63" spans="1:10" ht="15">
      <c r="A63" s="41"/>
      <c r="B63" s="41"/>
      <c r="C63" s="41"/>
      <c r="D63" s="42" t="s">
        <v>47</v>
      </c>
      <c r="E63" s="42"/>
      <c r="F63" s="42"/>
      <c r="G63" s="42"/>
      <c r="H63" s="36">
        <v>127147.06</v>
      </c>
      <c r="I63" s="36"/>
      <c r="J63" s="33">
        <f t="shared" si="0"/>
        <v>2.959165596082593</v>
      </c>
    </row>
    <row r="64" spans="1:10" ht="15">
      <c r="A64" s="46" t="s">
        <v>48</v>
      </c>
      <c r="B64" s="46"/>
      <c r="C64" s="46"/>
      <c r="D64" s="46"/>
      <c r="E64" s="46"/>
      <c r="F64" s="46"/>
      <c r="G64" s="6"/>
      <c r="H64" s="36">
        <v>4608.45</v>
      </c>
      <c r="I64" s="36"/>
      <c r="J64" s="33">
        <f t="shared" si="0"/>
        <v>0.10725506898285203</v>
      </c>
    </row>
    <row r="65" spans="1:10" ht="15">
      <c r="A65" s="48" t="s">
        <v>49</v>
      </c>
      <c r="B65" s="48"/>
      <c r="C65" s="48"/>
      <c r="D65" s="48"/>
      <c r="E65" s="48"/>
      <c r="F65" s="48"/>
      <c r="G65" s="6"/>
      <c r="H65" s="36">
        <v>3208.07</v>
      </c>
      <c r="I65" s="36"/>
      <c r="J65" s="33">
        <f t="shared" si="0"/>
        <v>0.07466323148820497</v>
      </c>
    </row>
    <row r="66" spans="1:10" ht="15">
      <c r="A66" s="48" t="s">
        <v>50</v>
      </c>
      <c r="B66" s="48"/>
      <c r="C66" s="48"/>
      <c r="D66" s="48"/>
      <c r="E66" s="48"/>
      <c r="F66" s="48"/>
      <c r="G66" s="6"/>
      <c r="H66" s="36">
        <v>1400.38</v>
      </c>
      <c r="I66" s="36"/>
      <c r="J66" s="33">
        <f t="shared" si="0"/>
        <v>0.03259183749464708</v>
      </c>
    </row>
    <row r="67" spans="1:10" ht="15">
      <c r="A67" s="46" t="s">
        <v>51</v>
      </c>
      <c r="B67" s="46"/>
      <c r="C67" s="46"/>
      <c r="D67" s="46"/>
      <c r="E67" s="46"/>
      <c r="F67" s="46"/>
      <c r="G67" s="6"/>
      <c r="H67" s="36">
        <v>60032.56</v>
      </c>
      <c r="I67" s="36"/>
      <c r="J67" s="33">
        <f t="shared" si="0"/>
        <v>1.3971717961607923</v>
      </c>
    </row>
    <row r="68" spans="1:10" ht="15">
      <c r="A68" s="46" t="s">
        <v>52</v>
      </c>
      <c r="B68" s="46"/>
      <c r="C68" s="46"/>
      <c r="D68" s="46"/>
      <c r="E68" s="46"/>
      <c r="F68" s="46"/>
      <c r="G68" s="6"/>
      <c r="H68" s="36">
        <v>17493.54</v>
      </c>
      <c r="I68" s="36"/>
      <c r="J68" s="33">
        <f t="shared" si="0"/>
        <v>0.4071370719991063</v>
      </c>
    </row>
    <row r="69" spans="1:10" ht="15">
      <c r="A69" s="41"/>
      <c r="B69" s="41"/>
      <c r="C69" s="41"/>
      <c r="D69" s="42" t="s">
        <v>102</v>
      </c>
      <c r="E69" s="42"/>
      <c r="F69" s="42"/>
      <c r="G69" s="42"/>
      <c r="H69" s="47">
        <v>580.2</v>
      </c>
      <c r="I69" s="47"/>
      <c r="J69" s="33">
        <f t="shared" si="0"/>
        <v>0.013503323465341005</v>
      </c>
    </row>
    <row r="70" spans="1:10" ht="15">
      <c r="A70" s="41"/>
      <c r="B70" s="41"/>
      <c r="C70" s="41"/>
      <c r="D70" s="42" t="s">
        <v>118</v>
      </c>
      <c r="E70" s="42"/>
      <c r="F70" s="42"/>
      <c r="G70" s="42"/>
      <c r="H70" s="36">
        <v>2842.77</v>
      </c>
      <c r="I70" s="36"/>
      <c r="J70" s="33">
        <f t="shared" si="0"/>
        <v>0.06616139753114003</v>
      </c>
    </row>
    <row r="71" spans="1:10" ht="15">
      <c r="A71" s="41"/>
      <c r="B71" s="41"/>
      <c r="C71" s="41"/>
      <c r="D71" s="42" t="s">
        <v>83</v>
      </c>
      <c r="E71" s="42"/>
      <c r="F71" s="42"/>
      <c r="G71" s="42"/>
      <c r="H71" s="43">
        <v>152</v>
      </c>
      <c r="I71" s="43"/>
      <c r="J71" s="33">
        <f t="shared" si="0"/>
        <v>0.0035375821556908526</v>
      </c>
    </row>
    <row r="72" spans="1:10" ht="15">
      <c r="A72" s="41"/>
      <c r="B72" s="41"/>
      <c r="C72" s="41"/>
      <c r="D72" s="42" t="s">
        <v>54</v>
      </c>
      <c r="E72" s="42"/>
      <c r="F72" s="42"/>
      <c r="G72" s="42"/>
      <c r="H72" s="43">
        <v>2370</v>
      </c>
      <c r="I72" s="43"/>
      <c r="J72" s="33">
        <f t="shared" si="0"/>
        <v>0.055158353348600794</v>
      </c>
    </row>
    <row r="73" spans="1:10" ht="24.75" customHeight="1">
      <c r="A73" s="41"/>
      <c r="B73" s="41"/>
      <c r="C73" s="41"/>
      <c r="D73" s="42" t="s">
        <v>55</v>
      </c>
      <c r="E73" s="42"/>
      <c r="F73" s="42"/>
      <c r="G73" s="42"/>
      <c r="H73" s="36">
        <v>11548.57</v>
      </c>
      <c r="I73" s="36"/>
      <c r="J73" s="33">
        <f t="shared" si="0"/>
        <v>0.2687764154983336</v>
      </c>
    </row>
    <row r="74" spans="1:10" ht="15">
      <c r="A74" s="46" t="s">
        <v>56</v>
      </c>
      <c r="B74" s="46"/>
      <c r="C74" s="46"/>
      <c r="D74" s="46"/>
      <c r="E74" s="46"/>
      <c r="F74" s="46"/>
      <c r="G74" s="6"/>
      <c r="H74" s="36">
        <v>8640.77</v>
      </c>
      <c r="I74" s="36"/>
      <c r="J74" s="33">
        <f t="shared" si="0"/>
        <v>0.20110153791729507</v>
      </c>
    </row>
    <row r="75" spans="1:10" ht="15">
      <c r="A75" s="41"/>
      <c r="B75" s="41"/>
      <c r="C75" s="41"/>
      <c r="D75" s="42" t="s">
        <v>119</v>
      </c>
      <c r="E75" s="42"/>
      <c r="F75" s="42"/>
      <c r="G75" s="42"/>
      <c r="H75" s="47">
        <v>2362.2</v>
      </c>
      <c r="I75" s="47"/>
      <c r="J75" s="33">
        <f t="shared" si="0"/>
        <v>0.0549768195274535</v>
      </c>
    </row>
    <row r="76" spans="1:10" ht="15">
      <c r="A76" s="41"/>
      <c r="B76" s="41"/>
      <c r="C76" s="41"/>
      <c r="D76" s="42" t="s">
        <v>84</v>
      </c>
      <c r="E76" s="42"/>
      <c r="F76" s="42"/>
      <c r="G76" s="42"/>
      <c r="H76" s="36">
        <v>3080.34</v>
      </c>
      <c r="I76" s="36"/>
      <c r="J76" s="33">
        <f t="shared" si="0"/>
        <v>0.07169049879908396</v>
      </c>
    </row>
    <row r="77" spans="1:10" ht="24.75" customHeight="1">
      <c r="A77" s="41"/>
      <c r="B77" s="41"/>
      <c r="C77" s="41"/>
      <c r="D77" s="42" t="s">
        <v>57</v>
      </c>
      <c r="E77" s="42"/>
      <c r="F77" s="42"/>
      <c r="G77" s="42"/>
      <c r="H77" s="36">
        <v>3198.23</v>
      </c>
      <c r="I77" s="36"/>
      <c r="J77" s="33">
        <f t="shared" si="0"/>
        <v>0.07443421959075759</v>
      </c>
    </row>
    <row r="78" spans="1:10" ht="15">
      <c r="A78" s="46" t="s">
        <v>85</v>
      </c>
      <c r="B78" s="46"/>
      <c r="C78" s="46"/>
      <c r="D78" s="46"/>
      <c r="E78" s="46"/>
      <c r="F78" s="46"/>
      <c r="G78" s="6"/>
      <c r="H78" s="43">
        <v>5446</v>
      </c>
      <c r="I78" s="43"/>
      <c r="J78" s="33">
        <f t="shared" si="0"/>
        <v>0.12674784486771304</v>
      </c>
    </row>
    <row r="79" spans="1:10" ht="15">
      <c r="A79" s="41"/>
      <c r="B79" s="41"/>
      <c r="C79" s="41"/>
      <c r="D79" s="42" t="s">
        <v>105</v>
      </c>
      <c r="E79" s="42"/>
      <c r="F79" s="42"/>
      <c r="G79" s="42"/>
      <c r="H79" s="43">
        <v>1968</v>
      </c>
      <c r="I79" s="43"/>
      <c r="J79" s="33">
        <f t="shared" si="0"/>
        <v>0.04580237948947104</v>
      </c>
    </row>
    <row r="80" spans="1:10" ht="15">
      <c r="A80" s="41"/>
      <c r="B80" s="41"/>
      <c r="C80" s="41"/>
      <c r="D80" s="42" t="s">
        <v>106</v>
      </c>
      <c r="E80" s="42"/>
      <c r="F80" s="42"/>
      <c r="G80" s="42"/>
      <c r="H80" s="43">
        <v>3478</v>
      </c>
      <c r="I80" s="43"/>
      <c r="J80" s="33">
        <f t="shared" si="0"/>
        <v>0.080945465378242</v>
      </c>
    </row>
    <row r="81" spans="1:10" ht="24.75" customHeight="1">
      <c r="A81" s="46" t="s">
        <v>58</v>
      </c>
      <c r="B81" s="46"/>
      <c r="C81" s="46"/>
      <c r="D81" s="46"/>
      <c r="E81" s="46"/>
      <c r="F81" s="46"/>
      <c r="G81" s="6"/>
      <c r="H81" s="36">
        <v>49412.31</v>
      </c>
      <c r="I81" s="36"/>
      <c r="J81" s="33">
        <f t="shared" si="0"/>
        <v>1.1500006982070046</v>
      </c>
    </row>
    <row r="82" spans="1:10" ht="24.75" customHeight="1">
      <c r="A82" s="41"/>
      <c r="B82" s="41"/>
      <c r="C82" s="41"/>
      <c r="D82" s="42" t="s">
        <v>86</v>
      </c>
      <c r="E82" s="42"/>
      <c r="F82" s="42"/>
      <c r="G82" s="42"/>
      <c r="H82" s="36">
        <v>16270.31</v>
      </c>
      <c r="I82" s="36"/>
      <c r="J82" s="33">
        <f t="shared" si="0"/>
        <v>0.37866814686551603</v>
      </c>
    </row>
    <row r="83" spans="1:10" ht="15">
      <c r="A83" s="41"/>
      <c r="B83" s="41"/>
      <c r="C83" s="41"/>
      <c r="D83" s="42" t="s">
        <v>120</v>
      </c>
      <c r="E83" s="42"/>
      <c r="F83" s="42"/>
      <c r="G83" s="42"/>
      <c r="H83" s="43">
        <v>442</v>
      </c>
      <c r="I83" s="43"/>
      <c r="J83" s="33">
        <f t="shared" si="0"/>
        <v>0.01028691653167998</v>
      </c>
    </row>
    <row r="84" spans="1:10" ht="24.75" customHeight="1">
      <c r="A84" s="41"/>
      <c r="B84" s="41"/>
      <c r="C84" s="41"/>
      <c r="D84" s="42" t="s">
        <v>59</v>
      </c>
      <c r="E84" s="42"/>
      <c r="F84" s="42"/>
      <c r="G84" s="42"/>
      <c r="H84" s="43">
        <v>32700</v>
      </c>
      <c r="I84" s="43"/>
      <c r="J84" s="33">
        <f t="shared" si="0"/>
        <v>0.7610456348098085</v>
      </c>
    </row>
    <row r="85" spans="1:10" ht="24.75" customHeight="1">
      <c r="A85" s="46" t="s">
        <v>107</v>
      </c>
      <c r="B85" s="46"/>
      <c r="C85" s="46"/>
      <c r="D85" s="46"/>
      <c r="E85" s="46"/>
      <c r="F85" s="46"/>
      <c r="G85" s="6"/>
      <c r="H85" s="36">
        <v>2025.55</v>
      </c>
      <c r="I85" s="36"/>
      <c r="J85" s="33">
        <f t="shared" si="0"/>
        <v>0.04714177325960267</v>
      </c>
    </row>
    <row r="86" spans="1:10" ht="15">
      <c r="A86" s="41"/>
      <c r="B86" s="41"/>
      <c r="C86" s="41"/>
      <c r="D86" s="42" t="s">
        <v>121</v>
      </c>
      <c r="E86" s="42"/>
      <c r="F86" s="42"/>
      <c r="G86" s="42"/>
      <c r="H86" s="36">
        <v>2025.55</v>
      </c>
      <c r="I86" s="36"/>
      <c r="J86" s="33">
        <f t="shared" si="0"/>
        <v>0.04714177325960267</v>
      </c>
    </row>
    <row r="87" spans="1:10" ht="24.75" customHeight="1">
      <c r="A87" s="46" t="s">
        <v>87</v>
      </c>
      <c r="B87" s="46"/>
      <c r="C87" s="46"/>
      <c r="D87" s="46"/>
      <c r="E87" s="46"/>
      <c r="F87" s="46"/>
      <c r="G87" s="6"/>
      <c r="H87" s="43">
        <v>1162</v>
      </c>
      <c r="I87" s="43"/>
      <c r="J87" s="33">
        <f t="shared" si="0"/>
        <v>0.027043884637584018</v>
      </c>
    </row>
    <row r="88" spans="1:10" ht="15">
      <c r="A88" s="41"/>
      <c r="B88" s="41"/>
      <c r="C88" s="41"/>
      <c r="D88" s="42" t="s">
        <v>88</v>
      </c>
      <c r="E88" s="42"/>
      <c r="F88" s="42"/>
      <c r="G88" s="42"/>
      <c r="H88" s="43">
        <v>1162</v>
      </c>
      <c r="I88" s="43"/>
      <c r="J88" s="33">
        <f t="shared" si="0"/>
        <v>0.027043884637584018</v>
      </c>
    </row>
    <row r="89" spans="1:10" ht="24.75" customHeight="1">
      <c r="A89" s="46" t="s">
        <v>60</v>
      </c>
      <c r="B89" s="46"/>
      <c r="C89" s="46"/>
      <c r="D89" s="46"/>
      <c r="E89" s="46"/>
      <c r="F89" s="46"/>
      <c r="G89" s="6"/>
      <c r="H89" s="47">
        <v>5096.3</v>
      </c>
      <c r="I89" s="47"/>
      <c r="J89" s="33">
        <f t="shared" si="0"/>
        <v>0.11860907855294271</v>
      </c>
    </row>
    <row r="90" spans="1:10" ht="15">
      <c r="A90" s="46" t="s">
        <v>64</v>
      </c>
      <c r="B90" s="46"/>
      <c r="C90" s="46"/>
      <c r="D90" s="46"/>
      <c r="E90" s="46"/>
      <c r="F90" s="46"/>
      <c r="G90" s="6"/>
      <c r="H90" s="36">
        <v>9762.42</v>
      </c>
      <c r="I90" s="36"/>
      <c r="J90" s="33">
        <f t="shared" si="0"/>
        <v>0.22720633413394403</v>
      </c>
    </row>
    <row r="91" spans="1:10" ht="15">
      <c r="A91" s="41"/>
      <c r="B91" s="41"/>
      <c r="C91" s="41"/>
      <c r="D91" s="42" t="s">
        <v>65</v>
      </c>
      <c r="E91" s="42"/>
      <c r="F91" s="42"/>
      <c r="G91" s="42"/>
      <c r="H91" s="47">
        <v>5806.6</v>
      </c>
      <c r="I91" s="47"/>
      <c r="J91" s="33">
        <f t="shared" si="0"/>
        <v>0.13514029306075334</v>
      </c>
    </row>
    <row r="92" spans="1:10" ht="15">
      <c r="A92" s="41"/>
      <c r="B92" s="41"/>
      <c r="C92" s="41"/>
      <c r="D92" s="42" t="s">
        <v>89</v>
      </c>
      <c r="E92" s="42"/>
      <c r="F92" s="42"/>
      <c r="G92" s="42"/>
      <c r="H92" s="47">
        <v>577.32</v>
      </c>
      <c r="I92" s="47"/>
      <c r="J92" s="33">
        <f t="shared" si="0"/>
        <v>0.01343629559291739</v>
      </c>
    </row>
    <row r="93" spans="1:10" ht="15">
      <c r="A93" s="41"/>
      <c r="B93" s="41"/>
      <c r="C93" s="41"/>
      <c r="D93" s="42" t="s">
        <v>91</v>
      </c>
      <c r="E93" s="42"/>
      <c r="F93" s="42"/>
      <c r="G93" s="42"/>
      <c r="H93" s="43">
        <v>1840</v>
      </c>
      <c r="I93" s="43"/>
      <c r="J93" s="33">
        <f t="shared" si="0"/>
        <v>0.04282336293731032</v>
      </c>
    </row>
    <row r="94" spans="1:10" ht="15">
      <c r="A94" s="41"/>
      <c r="B94" s="41"/>
      <c r="C94" s="41"/>
      <c r="D94" s="42" t="s">
        <v>122</v>
      </c>
      <c r="E94" s="42"/>
      <c r="F94" s="42"/>
      <c r="G94" s="42"/>
      <c r="H94" s="47">
        <v>1538.5</v>
      </c>
      <c r="I94" s="47"/>
      <c r="J94" s="33">
        <f t="shared" si="0"/>
        <v>0.035806382542963006</v>
      </c>
    </row>
    <row r="95" spans="1:10" ht="15">
      <c r="A95" s="46" t="s">
        <v>112</v>
      </c>
      <c r="B95" s="46"/>
      <c r="C95" s="46"/>
      <c r="D95" s="46"/>
      <c r="E95" s="46"/>
      <c r="F95" s="46"/>
      <c r="G95" s="6"/>
      <c r="H95" s="36">
        <v>176165.52</v>
      </c>
      <c r="I95" s="36"/>
      <c r="J95" s="33">
        <f t="shared" si="0"/>
        <v>4.1</v>
      </c>
    </row>
    <row r="96" spans="1:10" ht="15">
      <c r="A96" s="46" t="s">
        <v>66</v>
      </c>
      <c r="B96" s="46"/>
      <c r="C96" s="46"/>
      <c r="D96" s="46"/>
      <c r="E96" s="46"/>
      <c r="F96" s="46"/>
      <c r="G96" s="6"/>
      <c r="H96" s="36">
        <v>56957.37</v>
      </c>
      <c r="I96" s="36"/>
      <c r="J96" s="33">
        <f t="shared" si="0"/>
        <v>1.3256011562307994</v>
      </c>
    </row>
    <row r="97" spans="1:10" ht="15">
      <c r="A97" s="48" t="s">
        <v>67</v>
      </c>
      <c r="B97" s="48"/>
      <c r="C97" s="48"/>
      <c r="D97" s="48"/>
      <c r="E97" s="48"/>
      <c r="F97" s="48"/>
      <c r="G97" s="6"/>
      <c r="H97" s="47">
        <v>25292.5</v>
      </c>
      <c r="I97" s="47"/>
      <c r="J97" s="33">
        <f t="shared" si="0"/>
        <v>0.5886466886369138</v>
      </c>
    </row>
    <row r="98" spans="1:10" ht="15">
      <c r="A98" s="48" t="s">
        <v>68</v>
      </c>
      <c r="B98" s="48"/>
      <c r="C98" s="48"/>
      <c r="D98" s="48"/>
      <c r="E98" s="48"/>
      <c r="F98" s="48"/>
      <c r="G98" s="6"/>
      <c r="H98" s="36">
        <v>31664.87</v>
      </c>
      <c r="I98" s="36"/>
      <c r="J98" s="33">
        <f t="shared" si="0"/>
        <v>0.7369544675938856</v>
      </c>
    </row>
    <row r="99" spans="1:10" ht="45" customHeight="1">
      <c r="A99" s="46" t="s">
        <v>69</v>
      </c>
      <c r="B99" s="46"/>
      <c r="C99" s="46"/>
      <c r="D99" s="46"/>
      <c r="E99" s="46"/>
      <c r="F99" s="46"/>
      <c r="G99" s="6"/>
      <c r="H99" s="36">
        <v>137150.41</v>
      </c>
      <c r="I99" s="36"/>
      <c r="J99" s="33">
        <f t="shared" si="0"/>
        <v>3.191979230668976</v>
      </c>
    </row>
    <row r="100" spans="1:10" ht="15">
      <c r="A100" s="48" t="s">
        <v>70</v>
      </c>
      <c r="B100" s="48"/>
      <c r="C100" s="48"/>
      <c r="D100" s="48"/>
      <c r="E100" s="48"/>
      <c r="F100" s="48"/>
      <c r="G100" s="6"/>
      <c r="H100" s="36">
        <v>69002.77</v>
      </c>
      <c r="I100" s="36"/>
      <c r="J100" s="33">
        <f t="shared" si="0"/>
        <v>1.6059405779292113</v>
      </c>
    </row>
    <row r="101" spans="1:10" ht="15">
      <c r="A101" s="48" t="s">
        <v>71</v>
      </c>
      <c r="B101" s="48"/>
      <c r="C101" s="48"/>
      <c r="D101" s="48"/>
      <c r="E101" s="48"/>
      <c r="F101" s="48"/>
      <c r="G101" s="6"/>
      <c r="H101" s="36">
        <v>11572.23</v>
      </c>
      <c r="I101" s="36"/>
      <c r="J101" s="33">
        <f>H101/12/3580.6</f>
        <v>0.2693270680891471</v>
      </c>
    </row>
    <row r="102" spans="1:10" ht="15">
      <c r="A102" s="48" t="s">
        <v>72</v>
      </c>
      <c r="B102" s="48"/>
      <c r="C102" s="48"/>
      <c r="D102" s="48"/>
      <c r="E102" s="48"/>
      <c r="F102" s="48"/>
      <c r="G102" s="6"/>
      <c r="H102" s="36">
        <v>56575.41</v>
      </c>
      <c r="I102" s="36"/>
      <c r="J102" s="33">
        <f>H102/12/3580.6</f>
        <v>1.3167115846506174</v>
      </c>
    </row>
    <row r="103" spans="1:10" ht="15">
      <c r="A103" s="44" t="s">
        <v>27</v>
      </c>
      <c r="B103" s="44"/>
      <c r="C103" s="44"/>
      <c r="D103" s="50">
        <v>793715.55</v>
      </c>
      <c r="E103" s="50"/>
      <c r="F103" s="50"/>
      <c r="G103" s="50"/>
      <c r="H103" s="50"/>
      <c r="I103" s="50"/>
      <c r="J103" s="34"/>
    </row>
    <row r="104" spans="1:11" ht="15">
      <c r="A104" s="2"/>
      <c r="B104" s="2"/>
      <c r="C104" s="2"/>
      <c r="D104" s="39"/>
      <c r="E104" s="39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38" t="s">
        <v>73</v>
      </c>
      <c r="B106" s="38"/>
      <c r="C106" s="2"/>
      <c r="D106" s="2"/>
      <c r="E106" s="2"/>
      <c r="F106" s="2"/>
      <c r="G106" s="2"/>
      <c r="H106" s="2"/>
      <c r="I106" s="2"/>
      <c r="J106" s="2" t="s">
        <v>74</v>
      </c>
      <c r="K106" s="2"/>
    </row>
    <row r="107" spans="1:11" ht="15">
      <c r="A107" s="2" t="s">
        <v>0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</row>
  </sheetData>
  <sheetProtection/>
  <mergeCells count="237">
    <mergeCell ref="D104:E104"/>
    <mergeCell ref="A106:B106"/>
    <mergeCell ref="A102:F102"/>
    <mergeCell ref="H102:I102"/>
    <mergeCell ref="A103:C103"/>
    <mergeCell ref="D103:I103"/>
    <mergeCell ref="A97:F97"/>
    <mergeCell ref="H97:I97"/>
    <mergeCell ref="A98:F98"/>
    <mergeCell ref="H98:I98"/>
    <mergeCell ref="A96:F96"/>
    <mergeCell ref="H96:I96"/>
    <mergeCell ref="A101:F101"/>
    <mergeCell ref="H101:I101"/>
    <mergeCell ref="A99:F99"/>
    <mergeCell ref="H99:I99"/>
    <mergeCell ref="A100:F100"/>
    <mergeCell ref="H100:I100"/>
    <mergeCell ref="A91:C91"/>
    <mergeCell ref="D91:G91"/>
    <mergeCell ref="H91:I91"/>
    <mergeCell ref="A92:C92"/>
    <mergeCell ref="D92:G92"/>
    <mergeCell ref="H92:I92"/>
    <mergeCell ref="A90:F90"/>
    <mergeCell ref="H90:I90"/>
    <mergeCell ref="A95:F95"/>
    <mergeCell ref="H95:I95"/>
    <mergeCell ref="A93:C93"/>
    <mergeCell ref="D93:G93"/>
    <mergeCell ref="H93:I93"/>
    <mergeCell ref="A94:C94"/>
    <mergeCell ref="D94:G94"/>
    <mergeCell ref="H94:I94"/>
    <mergeCell ref="A88:C88"/>
    <mergeCell ref="D88:G88"/>
    <mergeCell ref="H88:I88"/>
    <mergeCell ref="A89:F89"/>
    <mergeCell ref="H89:I89"/>
    <mergeCell ref="A86:C86"/>
    <mergeCell ref="D86:G86"/>
    <mergeCell ref="H86:I86"/>
    <mergeCell ref="A87:F87"/>
    <mergeCell ref="H87:I87"/>
    <mergeCell ref="A84:C84"/>
    <mergeCell ref="D84:G84"/>
    <mergeCell ref="H84:I84"/>
    <mergeCell ref="A85:F85"/>
    <mergeCell ref="H85:I85"/>
    <mergeCell ref="A82:C82"/>
    <mergeCell ref="D82:G82"/>
    <mergeCell ref="H82:I82"/>
    <mergeCell ref="A83:C83"/>
    <mergeCell ref="D83:G83"/>
    <mergeCell ref="H83:I83"/>
    <mergeCell ref="A77:C77"/>
    <mergeCell ref="D77:G77"/>
    <mergeCell ref="H77:I77"/>
    <mergeCell ref="A80:C80"/>
    <mergeCell ref="D80:G80"/>
    <mergeCell ref="H80:I80"/>
    <mergeCell ref="A81:F81"/>
    <mergeCell ref="H81:I81"/>
    <mergeCell ref="A78:F78"/>
    <mergeCell ref="H78:I78"/>
    <mergeCell ref="A79:C79"/>
    <mergeCell ref="D79:G79"/>
    <mergeCell ref="H79:I79"/>
    <mergeCell ref="A74:F74"/>
    <mergeCell ref="H74:I74"/>
    <mergeCell ref="A75:C75"/>
    <mergeCell ref="D75:G75"/>
    <mergeCell ref="H75:I75"/>
    <mergeCell ref="A73:C73"/>
    <mergeCell ref="D73:G73"/>
    <mergeCell ref="H73:I73"/>
    <mergeCell ref="A76:C76"/>
    <mergeCell ref="D76:G76"/>
    <mergeCell ref="H76:I76"/>
    <mergeCell ref="A71:C71"/>
    <mergeCell ref="D71:G71"/>
    <mergeCell ref="H71:I71"/>
    <mergeCell ref="A72:C72"/>
    <mergeCell ref="D72:G72"/>
    <mergeCell ref="H72:I72"/>
    <mergeCell ref="A70:C70"/>
    <mergeCell ref="D70:G70"/>
    <mergeCell ref="H70:I70"/>
    <mergeCell ref="A66:F66"/>
    <mergeCell ref="H66:I66"/>
    <mergeCell ref="A67:F67"/>
    <mergeCell ref="H67:I67"/>
    <mergeCell ref="A64:F64"/>
    <mergeCell ref="H64:I64"/>
    <mergeCell ref="A65:F65"/>
    <mergeCell ref="H65:I65"/>
    <mergeCell ref="A69:C69"/>
    <mergeCell ref="D69:G69"/>
    <mergeCell ref="H69:I69"/>
    <mergeCell ref="A68:F68"/>
    <mergeCell ref="H68:I68"/>
    <mergeCell ref="A62:C62"/>
    <mergeCell ref="D62:G62"/>
    <mergeCell ref="H62:I62"/>
    <mergeCell ref="A63:C63"/>
    <mergeCell ref="D63:G63"/>
    <mergeCell ref="H63:I63"/>
    <mergeCell ref="A59:F59"/>
    <mergeCell ref="H59:I59"/>
    <mergeCell ref="A60:C60"/>
    <mergeCell ref="D60:G60"/>
    <mergeCell ref="H60:I60"/>
    <mergeCell ref="A61:F61"/>
    <mergeCell ref="H61:I61"/>
    <mergeCell ref="A57:F57"/>
    <mergeCell ref="H57:I57"/>
    <mergeCell ref="A58:C58"/>
    <mergeCell ref="D58:G58"/>
    <mergeCell ref="H58:I58"/>
    <mergeCell ref="A55:C55"/>
    <mergeCell ref="D55:G55"/>
    <mergeCell ref="H55:I55"/>
    <mergeCell ref="A56:C56"/>
    <mergeCell ref="D56:G56"/>
    <mergeCell ref="H56:I56"/>
    <mergeCell ref="A53:C53"/>
    <mergeCell ref="D53:G53"/>
    <mergeCell ref="H53:I53"/>
    <mergeCell ref="A54:C54"/>
    <mergeCell ref="D54:G54"/>
    <mergeCell ref="H54:I54"/>
    <mergeCell ref="A51:C51"/>
    <mergeCell ref="D51:G51"/>
    <mergeCell ref="H51:I51"/>
    <mergeCell ref="A52:C52"/>
    <mergeCell ref="D52:G52"/>
    <mergeCell ref="H52:I52"/>
    <mergeCell ref="A49:C49"/>
    <mergeCell ref="D49:G49"/>
    <mergeCell ref="H49:I49"/>
    <mergeCell ref="A50:F50"/>
    <mergeCell ref="H50:I50"/>
    <mergeCell ref="A46:F46"/>
    <mergeCell ref="H46:I46"/>
    <mergeCell ref="A47:C47"/>
    <mergeCell ref="D47:G47"/>
    <mergeCell ref="H47:I47"/>
    <mergeCell ref="A48:C48"/>
    <mergeCell ref="D48:G48"/>
    <mergeCell ref="H48:I48"/>
    <mergeCell ref="A44:C44"/>
    <mergeCell ref="D44:G44"/>
    <mergeCell ref="H44:I44"/>
    <mergeCell ref="A45:C45"/>
    <mergeCell ref="D45:G45"/>
    <mergeCell ref="H45:I45"/>
    <mergeCell ref="A42:C42"/>
    <mergeCell ref="D42:G42"/>
    <mergeCell ref="H42:I42"/>
    <mergeCell ref="A43:C43"/>
    <mergeCell ref="D43:G43"/>
    <mergeCell ref="H43:I43"/>
    <mergeCell ref="A40:C40"/>
    <mergeCell ref="D40:G40"/>
    <mergeCell ref="H40:I40"/>
    <mergeCell ref="A41:C41"/>
    <mergeCell ref="D41:G41"/>
    <mergeCell ref="H41:I41"/>
    <mergeCell ref="A38:C38"/>
    <mergeCell ref="D38:G38"/>
    <mergeCell ref="H38:I38"/>
    <mergeCell ref="A39:C39"/>
    <mergeCell ref="D39:G39"/>
    <mergeCell ref="H39:I39"/>
    <mergeCell ref="A36:F36"/>
    <mergeCell ref="H36:I36"/>
    <mergeCell ref="A37:F37"/>
    <mergeCell ref="H37:I37"/>
    <mergeCell ref="A33:E33"/>
    <mergeCell ref="F33:G33"/>
    <mergeCell ref="H33:I33"/>
    <mergeCell ref="J33:K33"/>
    <mergeCell ref="A35:C35"/>
    <mergeCell ref="D35:G35"/>
    <mergeCell ref="H35:I35"/>
    <mergeCell ref="H29:I29"/>
    <mergeCell ref="A31:E31"/>
    <mergeCell ref="F31:G31"/>
    <mergeCell ref="H31:I31"/>
    <mergeCell ref="J31:K31"/>
    <mergeCell ref="A32:E32"/>
    <mergeCell ref="F32:G32"/>
    <mergeCell ref="H32:I32"/>
    <mergeCell ref="J32:K32"/>
    <mergeCell ref="A25:C25"/>
    <mergeCell ref="D25:G25"/>
    <mergeCell ref="J25:K25"/>
    <mergeCell ref="A26:C26"/>
    <mergeCell ref="D26:K26"/>
    <mergeCell ref="D27:E27"/>
    <mergeCell ref="A22:C22"/>
    <mergeCell ref="D22:G22"/>
    <mergeCell ref="J22:K22"/>
    <mergeCell ref="A23:F23"/>
    <mergeCell ref="J23:K23"/>
    <mergeCell ref="A24:F24"/>
    <mergeCell ref="J24:K24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">
      <selection activeCell="J30" sqref="J30:J31"/>
    </sheetView>
  </sheetViews>
  <sheetFormatPr defaultColWidth="9.140625" defaultRowHeight="15"/>
  <sheetData>
    <row r="1" spans="1:11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">
      <c r="A5" s="11" t="s">
        <v>3</v>
      </c>
      <c r="B5" s="11"/>
      <c r="C5" s="11"/>
      <c r="D5" s="11"/>
      <c r="E5" s="11"/>
      <c r="F5" s="9"/>
      <c r="G5" s="9"/>
      <c r="H5" s="9"/>
      <c r="I5" s="9"/>
      <c r="J5" s="9"/>
      <c r="K5" s="9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">
      <c r="A7" s="10" t="s">
        <v>123</v>
      </c>
      <c r="B7" s="10"/>
      <c r="C7" s="10"/>
      <c r="D7" s="10"/>
      <c r="E7" s="10"/>
      <c r="F7" s="10" t="s">
        <v>124</v>
      </c>
      <c r="G7" s="10"/>
      <c r="H7" s="10"/>
      <c r="I7" s="54" t="s">
        <v>96</v>
      </c>
      <c r="J7" s="54"/>
      <c r="K7" s="54"/>
    </row>
    <row r="8" spans="1:11" ht="15">
      <c r="A8" s="12" t="s">
        <v>7</v>
      </c>
      <c r="B8" s="10"/>
      <c r="C8" s="10"/>
      <c r="D8" s="10"/>
      <c r="E8" s="10" t="s">
        <v>8</v>
      </c>
      <c r="F8" s="10"/>
      <c r="G8" s="10"/>
      <c r="H8" s="55">
        <v>72962.67</v>
      </c>
      <c r="I8" s="55"/>
      <c r="J8" s="10" t="s">
        <v>9</v>
      </c>
      <c r="K8" s="10"/>
    </row>
    <row r="9" spans="1:1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51" t="s">
        <v>10</v>
      </c>
      <c r="B10" s="51"/>
      <c r="C10" s="51"/>
      <c r="D10" s="51"/>
      <c r="E10" s="51"/>
      <c r="F10" s="56" t="s">
        <v>11</v>
      </c>
      <c r="G10" s="56"/>
      <c r="H10" s="56" t="s">
        <v>12</v>
      </c>
      <c r="I10" s="56"/>
      <c r="J10" s="56" t="s">
        <v>13</v>
      </c>
      <c r="K10" s="56"/>
    </row>
    <row r="11" spans="1:11" ht="15">
      <c r="A11" s="51" t="s">
        <v>14</v>
      </c>
      <c r="B11" s="51"/>
      <c r="C11" s="51"/>
      <c r="D11" s="51"/>
      <c r="E11" s="51"/>
      <c r="F11" s="52">
        <v>160623.74</v>
      </c>
      <c r="G11" s="52"/>
      <c r="H11" s="52">
        <v>252643.59</v>
      </c>
      <c r="I11" s="52"/>
      <c r="J11" s="52">
        <v>-92019.85</v>
      </c>
      <c r="K11" s="52"/>
    </row>
    <row r="12" spans="1:11" ht="15">
      <c r="A12" s="51" t="s">
        <v>15</v>
      </c>
      <c r="B12" s="51"/>
      <c r="C12" s="51"/>
      <c r="D12" s="51"/>
      <c r="E12" s="51"/>
      <c r="F12" s="52">
        <v>160623.74</v>
      </c>
      <c r="G12" s="52"/>
      <c r="H12" s="52">
        <v>252643.59</v>
      </c>
      <c r="I12" s="52"/>
      <c r="J12" s="52">
        <v>-92019.85</v>
      </c>
      <c r="K12" s="52"/>
    </row>
    <row r="13" spans="1:11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>
      <c r="A14" s="10" t="s">
        <v>16</v>
      </c>
      <c r="B14" s="10"/>
      <c r="C14" s="10"/>
      <c r="D14" s="55">
        <v>325606.26</v>
      </c>
      <c r="E14" s="55"/>
      <c r="F14" s="10" t="s">
        <v>9</v>
      </c>
      <c r="G14" s="10"/>
      <c r="H14" s="10"/>
      <c r="I14" s="10"/>
      <c r="J14" s="10"/>
      <c r="K14" s="10"/>
    </row>
    <row r="15" spans="1:11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12" t="s">
        <v>17</v>
      </c>
      <c r="B16" s="10"/>
      <c r="C16" s="10"/>
      <c r="D16" s="10"/>
      <c r="E16" s="10" t="s">
        <v>8</v>
      </c>
      <c r="F16" s="10"/>
      <c r="G16" s="10"/>
      <c r="H16" s="55">
        <v>142473.63</v>
      </c>
      <c r="I16" s="55"/>
      <c r="J16" s="10" t="s">
        <v>9</v>
      </c>
      <c r="K16" s="10"/>
    </row>
    <row r="17" spans="1:11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>
      <c r="A18" s="51" t="s">
        <v>10</v>
      </c>
      <c r="B18" s="51"/>
      <c r="C18" s="51"/>
      <c r="D18" s="51"/>
      <c r="E18" s="51"/>
      <c r="F18" s="56" t="s">
        <v>11</v>
      </c>
      <c r="G18" s="56"/>
      <c r="H18" s="56" t="s">
        <v>12</v>
      </c>
      <c r="I18" s="56"/>
      <c r="J18" s="56" t="s">
        <v>13</v>
      </c>
      <c r="K18" s="56"/>
    </row>
    <row r="19" spans="1:11" ht="15">
      <c r="A19" s="51" t="s">
        <v>18</v>
      </c>
      <c r="B19" s="51"/>
      <c r="C19" s="51"/>
      <c r="D19" s="51"/>
      <c r="E19" s="51"/>
      <c r="F19" s="52">
        <v>99474.74</v>
      </c>
      <c r="G19" s="52"/>
      <c r="H19" s="63">
        <v>96009.6</v>
      </c>
      <c r="I19" s="63"/>
      <c r="J19" s="52">
        <v>3465.14</v>
      </c>
      <c r="K19" s="52"/>
    </row>
    <row r="20" spans="1:11" ht="15">
      <c r="A20" s="51" t="s">
        <v>15</v>
      </c>
      <c r="B20" s="51"/>
      <c r="C20" s="51"/>
      <c r="D20" s="51"/>
      <c r="E20" s="51"/>
      <c r="F20" s="52">
        <v>99474.74</v>
      </c>
      <c r="G20" s="52"/>
      <c r="H20" s="63">
        <v>96009.6</v>
      </c>
      <c r="I20" s="63"/>
      <c r="J20" s="52">
        <v>3465.14</v>
      </c>
      <c r="K20" s="52"/>
    </row>
    <row r="21" spans="1:1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">
      <c r="A22" s="10" t="s">
        <v>16</v>
      </c>
      <c r="B22" s="10"/>
      <c r="C22" s="10"/>
      <c r="D22" s="55">
        <v>238483.23</v>
      </c>
      <c r="E22" s="55"/>
      <c r="F22" s="10" t="s">
        <v>9</v>
      </c>
      <c r="G22" s="10"/>
      <c r="H22" s="10"/>
      <c r="I22" s="10"/>
      <c r="J22" s="10"/>
      <c r="K22" s="10"/>
    </row>
    <row r="23" spans="1:1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">
      <c r="A24" s="12" t="s">
        <v>28</v>
      </c>
      <c r="B24" s="10"/>
      <c r="C24" s="10"/>
      <c r="D24" s="10"/>
      <c r="E24" s="10"/>
      <c r="F24" s="10"/>
      <c r="G24" s="10"/>
      <c r="H24" s="83"/>
      <c r="I24" s="83"/>
      <c r="J24" s="10"/>
      <c r="K24" s="10"/>
    </row>
    <row r="25" spans="1:1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">
      <c r="A26" s="51" t="s">
        <v>10</v>
      </c>
      <c r="B26" s="51"/>
      <c r="C26" s="51"/>
      <c r="D26" s="51"/>
      <c r="E26" s="51"/>
      <c r="F26" s="56" t="s">
        <v>11</v>
      </c>
      <c r="G26" s="56"/>
      <c r="H26" s="56" t="s">
        <v>12</v>
      </c>
      <c r="I26" s="56"/>
      <c r="J26" s="56" t="s">
        <v>13</v>
      </c>
      <c r="K26" s="56"/>
    </row>
    <row r="27" spans="1:11" ht="15">
      <c r="A27" s="51" t="s">
        <v>18</v>
      </c>
      <c r="B27" s="51"/>
      <c r="C27" s="51"/>
      <c r="D27" s="51"/>
      <c r="E27" s="51"/>
      <c r="F27" s="52">
        <v>652369.68</v>
      </c>
      <c r="G27" s="52"/>
      <c r="H27" s="52">
        <v>634903.87</v>
      </c>
      <c r="I27" s="52"/>
      <c r="J27" s="52">
        <v>17465.81</v>
      </c>
      <c r="K27" s="52"/>
    </row>
    <row r="28" spans="1:11" ht="15">
      <c r="A28" s="51" t="s">
        <v>15</v>
      </c>
      <c r="B28" s="51"/>
      <c r="C28" s="51"/>
      <c r="D28" s="51"/>
      <c r="E28" s="51"/>
      <c r="F28" s="52">
        <v>652369.68</v>
      </c>
      <c r="G28" s="52"/>
      <c r="H28" s="52">
        <v>634903.87</v>
      </c>
      <c r="I28" s="52"/>
      <c r="J28" s="52">
        <v>17465.81</v>
      </c>
      <c r="K28" s="52"/>
    </row>
    <row r="29" spans="1:1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0" ht="32.25">
      <c r="A30" s="56" t="s">
        <v>19</v>
      </c>
      <c r="B30" s="56"/>
      <c r="C30" s="56"/>
      <c r="D30" s="56" t="s">
        <v>20</v>
      </c>
      <c r="E30" s="56"/>
      <c r="F30" s="56"/>
      <c r="G30" s="56"/>
      <c r="H30" s="56" t="s">
        <v>23</v>
      </c>
      <c r="I30" s="56"/>
      <c r="J30" s="32" t="s">
        <v>141</v>
      </c>
    </row>
    <row r="31" spans="1:10" ht="15">
      <c r="A31" s="62" t="s">
        <v>29</v>
      </c>
      <c r="B31" s="62"/>
      <c r="C31" s="62"/>
      <c r="D31" s="62"/>
      <c r="E31" s="62"/>
      <c r="F31" s="62"/>
      <c r="G31" s="14"/>
      <c r="H31" s="52">
        <v>218124.99</v>
      </c>
      <c r="I31" s="52"/>
      <c r="J31" s="33">
        <f>H31/12/2040.1</f>
        <v>8.909897799127494</v>
      </c>
    </row>
    <row r="32" spans="1:10" ht="15">
      <c r="A32" s="62" t="s">
        <v>30</v>
      </c>
      <c r="B32" s="62"/>
      <c r="C32" s="62"/>
      <c r="D32" s="62"/>
      <c r="E32" s="62"/>
      <c r="F32" s="62"/>
      <c r="G32" s="14"/>
      <c r="H32" s="52">
        <v>50629.55</v>
      </c>
      <c r="I32" s="52"/>
      <c r="J32" s="33">
        <f aca="true" t="shared" si="0" ref="J32:J91">H32/12/2040.1</f>
        <v>2.0680991944839304</v>
      </c>
    </row>
    <row r="33" spans="1:11" ht="24.75" customHeight="1">
      <c r="A33" s="57"/>
      <c r="B33" s="57"/>
      <c r="C33" s="57"/>
      <c r="D33" s="58" t="s">
        <v>31</v>
      </c>
      <c r="E33" s="58"/>
      <c r="F33" s="58"/>
      <c r="G33" s="58"/>
      <c r="H33" s="63">
        <v>14212.5</v>
      </c>
      <c r="I33" s="63"/>
      <c r="J33" s="33">
        <f t="shared" si="0"/>
        <v>0.5805475221802853</v>
      </c>
      <c r="K33" s="31"/>
    </row>
    <row r="34" spans="1:11" ht="24.75" customHeight="1">
      <c r="A34" s="57"/>
      <c r="B34" s="57"/>
      <c r="C34" s="57"/>
      <c r="D34" s="58" t="s">
        <v>32</v>
      </c>
      <c r="E34" s="58"/>
      <c r="F34" s="58"/>
      <c r="G34" s="58"/>
      <c r="H34" s="52">
        <v>15679.4</v>
      </c>
      <c r="I34" s="52"/>
      <c r="J34" s="33">
        <f t="shared" si="0"/>
        <v>0.6404669705733379</v>
      </c>
      <c r="K34" s="30"/>
    </row>
    <row r="35" spans="1:10" ht="24.75" customHeight="1">
      <c r="A35" s="57"/>
      <c r="B35" s="57"/>
      <c r="C35" s="57"/>
      <c r="D35" s="58" t="s">
        <v>97</v>
      </c>
      <c r="E35" s="58"/>
      <c r="F35" s="58"/>
      <c r="G35" s="58"/>
      <c r="H35" s="52">
        <v>1567.09</v>
      </c>
      <c r="I35" s="52"/>
      <c r="J35" s="33">
        <f t="shared" si="0"/>
        <v>0.06401197653709786</v>
      </c>
    </row>
    <row r="36" spans="1:10" ht="15">
      <c r="A36" s="57"/>
      <c r="B36" s="57"/>
      <c r="C36" s="57"/>
      <c r="D36" s="58" t="s">
        <v>98</v>
      </c>
      <c r="E36" s="58"/>
      <c r="F36" s="58"/>
      <c r="G36" s="58"/>
      <c r="H36" s="52">
        <v>99.88</v>
      </c>
      <c r="I36" s="52"/>
      <c r="J36" s="33">
        <f t="shared" si="0"/>
        <v>0.004079865366076826</v>
      </c>
    </row>
    <row r="37" spans="1:10" ht="15">
      <c r="A37" s="57"/>
      <c r="B37" s="57"/>
      <c r="C37" s="57"/>
      <c r="D37" s="58" t="s">
        <v>33</v>
      </c>
      <c r="E37" s="58"/>
      <c r="F37" s="58"/>
      <c r="G37" s="58"/>
      <c r="H37" s="52">
        <v>8384.13</v>
      </c>
      <c r="I37" s="52"/>
      <c r="J37" s="33">
        <f t="shared" si="0"/>
        <v>0.34247218273614033</v>
      </c>
    </row>
    <row r="38" spans="1:10" ht="15">
      <c r="A38" s="57"/>
      <c r="B38" s="57"/>
      <c r="C38" s="57"/>
      <c r="D38" s="58" t="s">
        <v>99</v>
      </c>
      <c r="E38" s="58"/>
      <c r="F38" s="58"/>
      <c r="G38" s="58"/>
      <c r="H38" s="52">
        <v>1027.31</v>
      </c>
      <c r="I38" s="52"/>
      <c r="J38" s="33">
        <f t="shared" si="0"/>
        <v>0.04196322075715243</v>
      </c>
    </row>
    <row r="39" spans="1:10" ht="15">
      <c r="A39" s="57"/>
      <c r="B39" s="57"/>
      <c r="C39" s="57"/>
      <c r="D39" s="58" t="s">
        <v>100</v>
      </c>
      <c r="E39" s="58"/>
      <c r="F39" s="58"/>
      <c r="G39" s="58"/>
      <c r="H39" s="52">
        <v>2620.36</v>
      </c>
      <c r="I39" s="52"/>
      <c r="J39" s="33">
        <f t="shared" si="0"/>
        <v>0.10703560282992665</v>
      </c>
    </row>
    <row r="40" spans="1:10" ht="24.75" customHeight="1">
      <c r="A40" s="57"/>
      <c r="B40" s="57"/>
      <c r="C40" s="57"/>
      <c r="D40" s="58" t="s">
        <v>101</v>
      </c>
      <c r="E40" s="58"/>
      <c r="F40" s="58"/>
      <c r="G40" s="58"/>
      <c r="H40" s="63">
        <v>7038.9</v>
      </c>
      <c r="I40" s="63"/>
      <c r="J40" s="33">
        <f t="shared" si="0"/>
        <v>0.2875226704573305</v>
      </c>
    </row>
    <row r="41" spans="1:10" ht="15">
      <c r="A41" s="62" t="s">
        <v>34</v>
      </c>
      <c r="B41" s="62"/>
      <c r="C41" s="62"/>
      <c r="D41" s="62"/>
      <c r="E41" s="62"/>
      <c r="F41" s="62"/>
      <c r="G41" s="14"/>
      <c r="H41" s="52">
        <v>5483.41</v>
      </c>
      <c r="I41" s="52"/>
      <c r="J41" s="33">
        <f t="shared" si="0"/>
        <v>0.22398452690227605</v>
      </c>
    </row>
    <row r="42" spans="1:10" ht="24.75" customHeight="1">
      <c r="A42" s="57"/>
      <c r="B42" s="57"/>
      <c r="C42" s="57"/>
      <c r="D42" s="58" t="s">
        <v>35</v>
      </c>
      <c r="E42" s="58"/>
      <c r="F42" s="58"/>
      <c r="G42" s="58"/>
      <c r="H42" s="52">
        <v>115.21</v>
      </c>
      <c r="I42" s="52"/>
      <c r="J42" s="33">
        <f t="shared" si="0"/>
        <v>0.004706060160449651</v>
      </c>
    </row>
    <row r="43" spans="1:10" ht="24.75" customHeight="1">
      <c r="A43" s="57"/>
      <c r="B43" s="57"/>
      <c r="C43" s="57"/>
      <c r="D43" s="58" t="s">
        <v>36</v>
      </c>
      <c r="E43" s="58"/>
      <c r="F43" s="58"/>
      <c r="G43" s="58"/>
      <c r="H43" s="52">
        <v>1499.02</v>
      </c>
      <c r="I43" s="52"/>
      <c r="J43" s="33">
        <f t="shared" si="0"/>
        <v>0.06123147558126236</v>
      </c>
    </row>
    <row r="44" spans="1:10" ht="15">
      <c r="A44" s="57"/>
      <c r="B44" s="57"/>
      <c r="C44" s="57"/>
      <c r="D44" s="58" t="s">
        <v>37</v>
      </c>
      <c r="E44" s="58"/>
      <c r="F44" s="58"/>
      <c r="G44" s="58"/>
      <c r="H44" s="52">
        <v>3869.18</v>
      </c>
      <c r="I44" s="52"/>
      <c r="J44" s="33">
        <f t="shared" si="0"/>
        <v>0.15804699116056403</v>
      </c>
    </row>
    <row r="45" spans="1:10" ht="15">
      <c r="A45" s="62" t="s">
        <v>38</v>
      </c>
      <c r="B45" s="62"/>
      <c r="C45" s="62"/>
      <c r="D45" s="62"/>
      <c r="E45" s="62"/>
      <c r="F45" s="62"/>
      <c r="G45" s="14"/>
      <c r="H45" s="52">
        <v>44958.91</v>
      </c>
      <c r="I45" s="52"/>
      <c r="J45" s="33">
        <f t="shared" si="0"/>
        <v>1.8364667581654497</v>
      </c>
    </row>
    <row r="46" spans="1:10" ht="24.75" customHeight="1">
      <c r="A46" s="57"/>
      <c r="B46" s="57"/>
      <c r="C46" s="57"/>
      <c r="D46" s="58" t="s">
        <v>39</v>
      </c>
      <c r="E46" s="58"/>
      <c r="F46" s="58"/>
      <c r="G46" s="58"/>
      <c r="H46" s="52">
        <v>8753.84</v>
      </c>
      <c r="I46" s="52"/>
      <c r="J46" s="33">
        <f t="shared" si="0"/>
        <v>0.357573975131938</v>
      </c>
    </row>
    <row r="47" spans="1:10" ht="24.75" customHeight="1">
      <c r="A47" s="57"/>
      <c r="B47" s="57"/>
      <c r="C47" s="57"/>
      <c r="D47" s="58" t="s">
        <v>40</v>
      </c>
      <c r="E47" s="58"/>
      <c r="F47" s="58"/>
      <c r="G47" s="58"/>
      <c r="H47" s="52">
        <v>7630.53</v>
      </c>
      <c r="I47" s="52"/>
      <c r="J47" s="33">
        <f t="shared" si="0"/>
        <v>0.311689377971668</v>
      </c>
    </row>
    <row r="48" spans="1:10" ht="24.75" customHeight="1">
      <c r="A48" s="57"/>
      <c r="B48" s="57"/>
      <c r="C48" s="57"/>
      <c r="D48" s="58" t="s">
        <v>41</v>
      </c>
      <c r="E48" s="58"/>
      <c r="F48" s="58"/>
      <c r="G48" s="58"/>
      <c r="H48" s="52">
        <v>3672.88</v>
      </c>
      <c r="I48" s="52"/>
      <c r="J48" s="33">
        <f t="shared" si="0"/>
        <v>0.15002859336960606</v>
      </c>
    </row>
    <row r="49" spans="1:10" ht="24.75" customHeight="1">
      <c r="A49" s="57"/>
      <c r="B49" s="57"/>
      <c r="C49" s="57"/>
      <c r="D49" s="58" t="s">
        <v>42</v>
      </c>
      <c r="E49" s="58"/>
      <c r="F49" s="58"/>
      <c r="G49" s="58"/>
      <c r="H49" s="63">
        <v>3157.1</v>
      </c>
      <c r="I49" s="63"/>
      <c r="J49" s="33">
        <f t="shared" si="0"/>
        <v>0.12896018169044</v>
      </c>
    </row>
    <row r="50" spans="1:10" ht="24.75" customHeight="1">
      <c r="A50" s="57"/>
      <c r="B50" s="57"/>
      <c r="C50" s="57"/>
      <c r="D50" s="58" t="s">
        <v>43</v>
      </c>
      <c r="E50" s="58"/>
      <c r="F50" s="58"/>
      <c r="G50" s="58"/>
      <c r="H50" s="52">
        <v>8002.55</v>
      </c>
      <c r="I50" s="52"/>
      <c r="J50" s="33">
        <f t="shared" si="0"/>
        <v>0.3268855284871657</v>
      </c>
    </row>
    <row r="51" spans="1:11" ht="24.75" customHeight="1">
      <c r="A51" s="57"/>
      <c r="B51" s="57"/>
      <c r="C51" s="57"/>
      <c r="D51" s="58" t="s">
        <v>44</v>
      </c>
      <c r="E51" s="58"/>
      <c r="F51" s="58"/>
      <c r="G51" s="58"/>
      <c r="H51" s="52">
        <v>13742.01</v>
      </c>
      <c r="I51" s="52"/>
      <c r="J51" s="33">
        <f t="shared" si="0"/>
        <v>0.5613291015146317</v>
      </c>
      <c r="K51" s="30"/>
    </row>
    <row r="52" spans="1:10" ht="15">
      <c r="A52" s="62" t="s">
        <v>80</v>
      </c>
      <c r="B52" s="62"/>
      <c r="C52" s="62"/>
      <c r="D52" s="62"/>
      <c r="E52" s="62"/>
      <c r="F52" s="62"/>
      <c r="G52" s="14"/>
      <c r="H52" s="63">
        <v>3805.3</v>
      </c>
      <c r="I52" s="63"/>
      <c r="J52" s="33">
        <f t="shared" si="0"/>
        <v>0.15543764194565626</v>
      </c>
    </row>
    <row r="53" spans="1:10" ht="15">
      <c r="A53" s="57"/>
      <c r="B53" s="57"/>
      <c r="C53" s="57"/>
      <c r="D53" s="58" t="s">
        <v>81</v>
      </c>
      <c r="E53" s="58"/>
      <c r="F53" s="58"/>
      <c r="G53" s="58"/>
      <c r="H53" s="63">
        <v>3805.3</v>
      </c>
      <c r="I53" s="63"/>
      <c r="J53" s="33">
        <f t="shared" si="0"/>
        <v>0.15543764194565626</v>
      </c>
    </row>
    <row r="54" spans="1:10" ht="15">
      <c r="A54" s="62" t="s">
        <v>45</v>
      </c>
      <c r="B54" s="62"/>
      <c r="C54" s="62"/>
      <c r="D54" s="62"/>
      <c r="E54" s="62"/>
      <c r="F54" s="62"/>
      <c r="G54" s="14"/>
      <c r="H54" s="52">
        <v>113247.82</v>
      </c>
      <c r="I54" s="52"/>
      <c r="J54" s="33">
        <f t="shared" si="0"/>
        <v>4.625909677630182</v>
      </c>
    </row>
    <row r="55" spans="1:10" ht="15">
      <c r="A55" s="57"/>
      <c r="B55" s="57"/>
      <c r="C55" s="57"/>
      <c r="D55" s="58" t="s">
        <v>46</v>
      </c>
      <c r="E55" s="58"/>
      <c r="F55" s="58"/>
      <c r="G55" s="58"/>
      <c r="H55" s="52">
        <v>5293.84</v>
      </c>
      <c r="I55" s="52"/>
      <c r="J55" s="33">
        <f t="shared" si="0"/>
        <v>0.21624103393624497</v>
      </c>
    </row>
    <row r="56" spans="1:10" ht="15">
      <c r="A56" s="57"/>
      <c r="B56" s="57"/>
      <c r="C56" s="57"/>
      <c r="D56" s="58" t="s">
        <v>47</v>
      </c>
      <c r="E56" s="58"/>
      <c r="F56" s="58"/>
      <c r="G56" s="58"/>
      <c r="H56" s="52">
        <v>107953.98</v>
      </c>
      <c r="I56" s="52"/>
      <c r="J56" s="33">
        <f t="shared" si="0"/>
        <v>4.409668643693936</v>
      </c>
    </row>
    <row r="57" spans="1:10" ht="15">
      <c r="A57" s="62" t="s">
        <v>48</v>
      </c>
      <c r="B57" s="62"/>
      <c r="C57" s="62"/>
      <c r="D57" s="62"/>
      <c r="E57" s="62"/>
      <c r="F57" s="62"/>
      <c r="G57" s="14"/>
      <c r="H57" s="52">
        <v>3154.52</v>
      </c>
      <c r="I57" s="52"/>
      <c r="J57" s="33">
        <f t="shared" si="0"/>
        <v>0.12885479469960623</v>
      </c>
    </row>
    <row r="58" spans="1:10" ht="15">
      <c r="A58" s="64" t="s">
        <v>49</v>
      </c>
      <c r="B58" s="64"/>
      <c r="C58" s="64"/>
      <c r="D58" s="64"/>
      <c r="E58" s="64"/>
      <c r="F58" s="64"/>
      <c r="G58" s="14"/>
      <c r="H58" s="52">
        <v>1827.84</v>
      </c>
      <c r="I58" s="52"/>
      <c r="J58" s="33">
        <f t="shared" si="0"/>
        <v>0.0746630067153571</v>
      </c>
    </row>
    <row r="59" spans="1:10" ht="15">
      <c r="A59" s="64" t="s">
        <v>50</v>
      </c>
      <c r="B59" s="64"/>
      <c r="C59" s="64"/>
      <c r="D59" s="64"/>
      <c r="E59" s="64"/>
      <c r="F59" s="64"/>
      <c r="G59" s="14"/>
      <c r="H59" s="52">
        <v>1326.68</v>
      </c>
      <c r="I59" s="52"/>
      <c r="J59" s="33">
        <f t="shared" si="0"/>
        <v>0.054191787984249146</v>
      </c>
    </row>
    <row r="60" spans="1:10" ht="15">
      <c r="A60" s="62" t="s">
        <v>51</v>
      </c>
      <c r="B60" s="62"/>
      <c r="C60" s="62"/>
      <c r="D60" s="62"/>
      <c r="E60" s="62"/>
      <c r="F60" s="62"/>
      <c r="G60" s="14"/>
      <c r="H60" s="63">
        <v>50970.5</v>
      </c>
      <c r="I60" s="63"/>
      <c r="J60" s="33">
        <f t="shared" si="0"/>
        <v>2.0820262078656278</v>
      </c>
    </row>
    <row r="61" spans="1:10" ht="15">
      <c r="A61" s="62" t="s">
        <v>52</v>
      </c>
      <c r="B61" s="62"/>
      <c r="C61" s="62"/>
      <c r="D61" s="62"/>
      <c r="E61" s="62"/>
      <c r="F61" s="62"/>
      <c r="G61" s="14"/>
      <c r="H61" s="63">
        <v>9142.8</v>
      </c>
      <c r="I61" s="63"/>
      <c r="J61" s="33">
        <f t="shared" si="0"/>
        <v>0.3734620851919024</v>
      </c>
    </row>
    <row r="62" spans="1:10" ht="15">
      <c r="A62" s="57"/>
      <c r="B62" s="57"/>
      <c r="C62" s="57"/>
      <c r="D62" s="58" t="s">
        <v>102</v>
      </c>
      <c r="E62" s="58"/>
      <c r="F62" s="58"/>
      <c r="G62" s="58"/>
      <c r="H62" s="52">
        <v>1120.44</v>
      </c>
      <c r="I62" s="52"/>
      <c r="J62" s="33">
        <f t="shared" si="0"/>
        <v>0.045767364344885056</v>
      </c>
    </row>
    <row r="63" spans="1:10" ht="15">
      <c r="A63" s="57"/>
      <c r="B63" s="57"/>
      <c r="C63" s="57"/>
      <c r="D63" s="58" t="s">
        <v>54</v>
      </c>
      <c r="E63" s="58"/>
      <c r="F63" s="58"/>
      <c r="G63" s="58"/>
      <c r="H63" s="52">
        <v>2083.35</v>
      </c>
      <c r="I63" s="52"/>
      <c r="J63" s="33">
        <f t="shared" si="0"/>
        <v>0.0850999950982795</v>
      </c>
    </row>
    <row r="64" spans="1:10" ht="15">
      <c r="A64" s="57"/>
      <c r="B64" s="57"/>
      <c r="C64" s="57"/>
      <c r="D64" s="58" t="s">
        <v>83</v>
      </c>
      <c r="E64" s="58"/>
      <c r="F64" s="58"/>
      <c r="G64" s="58"/>
      <c r="H64" s="59">
        <v>152</v>
      </c>
      <c r="I64" s="59"/>
      <c r="J64" s="33">
        <f t="shared" si="0"/>
        <v>0.0062088459716026995</v>
      </c>
    </row>
    <row r="65" spans="1:10" ht="24.75" customHeight="1">
      <c r="A65" s="57"/>
      <c r="B65" s="57"/>
      <c r="C65" s="57"/>
      <c r="D65" s="58" t="s">
        <v>55</v>
      </c>
      <c r="E65" s="58"/>
      <c r="F65" s="58"/>
      <c r="G65" s="58"/>
      <c r="H65" s="52">
        <v>5787.01</v>
      </c>
      <c r="I65" s="52"/>
      <c r="J65" s="33">
        <f t="shared" si="0"/>
        <v>0.23638587977713513</v>
      </c>
    </row>
    <row r="66" spans="1:10" ht="15">
      <c r="A66" s="62" t="s">
        <v>56</v>
      </c>
      <c r="B66" s="62"/>
      <c r="C66" s="62"/>
      <c r="D66" s="62"/>
      <c r="E66" s="62"/>
      <c r="F66" s="62"/>
      <c r="G66" s="14"/>
      <c r="H66" s="52">
        <v>3897.31</v>
      </c>
      <c r="I66" s="52"/>
      <c r="J66" s="33">
        <f t="shared" si="0"/>
        <v>0.1591960361420192</v>
      </c>
    </row>
    <row r="67" spans="1:10" ht="15">
      <c r="A67" s="57"/>
      <c r="B67" s="57"/>
      <c r="C67" s="57"/>
      <c r="D67" s="58" t="s">
        <v>84</v>
      </c>
      <c r="E67" s="58"/>
      <c r="F67" s="58"/>
      <c r="G67" s="58"/>
      <c r="H67" s="63">
        <v>1182</v>
      </c>
      <c r="I67" s="63"/>
      <c r="J67" s="33">
        <f t="shared" si="0"/>
        <v>0.04828194696338415</v>
      </c>
    </row>
    <row r="68" spans="1:10" ht="24.75" customHeight="1">
      <c r="A68" s="57"/>
      <c r="B68" s="57"/>
      <c r="C68" s="57"/>
      <c r="D68" s="58" t="s">
        <v>57</v>
      </c>
      <c r="E68" s="58"/>
      <c r="F68" s="58"/>
      <c r="G68" s="58"/>
      <c r="H68" s="52">
        <v>2715.81</v>
      </c>
      <c r="I68" s="52"/>
      <c r="J68" s="33">
        <f t="shared" si="0"/>
        <v>0.11093451301406794</v>
      </c>
    </row>
    <row r="69" spans="1:10" ht="24.75" customHeight="1">
      <c r="A69" s="62" t="s">
        <v>58</v>
      </c>
      <c r="B69" s="62"/>
      <c r="C69" s="62"/>
      <c r="D69" s="62"/>
      <c r="E69" s="62"/>
      <c r="F69" s="62"/>
      <c r="G69" s="14"/>
      <c r="H69" s="52">
        <v>46516.09</v>
      </c>
      <c r="I69" s="52"/>
      <c r="J69" s="33">
        <f t="shared" si="0"/>
        <v>1.9000739342842672</v>
      </c>
    </row>
    <row r="70" spans="1:10" ht="24.75" customHeight="1">
      <c r="A70" s="57"/>
      <c r="B70" s="57"/>
      <c r="C70" s="57"/>
      <c r="D70" s="58" t="s">
        <v>86</v>
      </c>
      <c r="E70" s="58"/>
      <c r="F70" s="58"/>
      <c r="G70" s="58"/>
      <c r="H70" s="52">
        <v>13816.09</v>
      </c>
      <c r="I70" s="52"/>
      <c r="J70" s="33">
        <f t="shared" si="0"/>
        <v>0.5643550969723707</v>
      </c>
    </row>
    <row r="71" spans="1:10" ht="24.75" customHeight="1">
      <c r="A71" s="57"/>
      <c r="B71" s="57"/>
      <c r="C71" s="57"/>
      <c r="D71" s="58" t="s">
        <v>59</v>
      </c>
      <c r="E71" s="58"/>
      <c r="F71" s="58"/>
      <c r="G71" s="58"/>
      <c r="H71" s="59">
        <v>32700</v>
      </c>
      <c r="I71" s="59"/>
      <c r="J71" s="33">
        <f t="shared" si="0"/>
        <v>1.3357188373118964</v>
      </c>
    </row>
    <row r="72" spans="1:10" ht="24.75" customHeight="1">
      <c r="A72" s="62" t="s">
        <v>107</v>
      </c>
      <c r="B72" s="62"/>
      <c r="C72" s="62"/>
      <c r="D72" s="62"/>
      <c r="E72" s="62"/>
      <c r="F72" s="62"/>
      <c r="G72" s="14"/>
      <c r="H72" s="52">
        <v>1350.37</v>
      </c>
      <c r="I72" s="52"/>
      <c r="J72" s="33">
        <f t="shared" si="0"/>
        <v>0.05515946930706011</v>
      </c>
    </row>
    <row r="73" spans="1:10" ht="15">
      <c r="A73" s="57"/>
      <c r="B73" s="57"/>
      <c r="C73" s="57"/>
      <c r="D73" s="58" t="s">
        <v>121</v>
      </c>
      <c r="E73" s="58"/>
      <c r="F73" s="58"/>
      <c r="G73" s="58"/>
      <c r="H73" s="52">
        <v>1350.37</v>
      </c>
      <c r="I73" s="52"/>
      <c r="J73" s="33">
        <f t="shared" si="0"/>
        <v>0.05515946930706011</v>
      </c>
    </row>
    <row r="74" spans="1:10" ht="24.75" customHeight="1">
      <c r="A74" s="62" t="s">
        <v>87</v>
      </c>
      <c r="B74" s="62"/>
      <c r="C74" s="62"/>
      <c r="D74" s="62"/>
      <c r="E74" s="62"/>
      <c r="F74" s="62"/>
      <c r="G74" s="14"/>
      <c r="H74" s="59">
        <v>4115</v>
      </c>
      <c r="I74" s="59"/>
      <c r="J74" s="33">
        <f t="shared" si="0"/>
        <v>0.16808816561279677</v>
      </c>
    </row>
    <row r="75" spans="1:10" ht="15">
      <c r="A75" s="57"/>
      <c r="B75" s="57"/>
      <c r="C75" s="57"/>
      <c r="D75" s="58" t="s">
        <v>125</v>
      </c>
      <c r="E75" s="58"/>
      <c r="F75" s="58"/>
      <c r="G75" s="58"/>
      <c r="H75" s="59">
        <v>629</v>
      </c>
      <c r="I75" s="59"/>
      <c r="J75" s="33">
        <f t="shared" si="0"/>
        <v>0.025693184974592748</v>
      </c>
    </row>
    <row r="76" spans="1:10" ht="15">
      <c r="A76" s="57"/>
      <c r="B76" s="57"/>
      <c r="C76" s="57"/>
      <c r="D76" s="58" t="s">
        <v>88</v>
      </c>
      <c r="E76" s="58"/>
      <c r="F76" s="58"/>
      <c r="G76" s="58"/>
      <c r="H76" s="59">
        <v>3486</v>
      </c>
      <c r="I76" s="59"/>
      <c r="J76" s="33">
        <f t="shared" si="0"/>
        <v>0.14239498063820402</v>
      </c>
    </row>
    <row r="77" spans="1:10" ht="24.75" customHeight="1">
      <c r="A77" s="62" t="s">
        <v>126</v>
      </c>
      <c r="B77" s="62"/>
      <c r="C77" s="62"/>
      <c r="D77" s="62"/>
      <c r="E77" s="62"/>
      <c r="F77" s="62"/>
      <c r="G77" s="14"/>
      <c r="H77" s="52">
        <v>350.36</v>
      </c>
      <c r="I77" s="52"/>
      <c r="J77" s="33">
        <f t="shared" si="0"/>
        <v>0.014311389964544223</v>
      </c>
    </row>
    <row r="78" spans="1:10" ht="15">
      <c r="A78" s="57"/>
      <c r="B78" s="57"/>
      <c r="C78" s="57"/>
      <c r="D78" s="58" t="s">
        <v>127</v>
      </c>
      <c r="E78" s="58"/>
      <c r="F78" s="58"/>
      <c r="G78" s="58"/>
      <c r="H78" s="52">
        <v>350.36</v>
      </c>
      <c r="I78" s="52"/>
      <c r="J78" s="33">
        <f t="shared" si="0"/>
        <v>0.014311389964544223</v>
      </c>
    </row>
    <row r="79" spans="1:10" ht="24.75" customHeight="1">
      <c r="A79" s="62" t="s">
        <v>60</v>
      </c>
      <c r="B79" s="62"/>
      <c r="C79" s="62"/>
      <c r="D79" s="62"/>
      <c r="E79" s="62"/>
      <c r="F79" s="62"/>
      <c r="G79" s="14"/>
      <c r="H79" s="52">
        <v>5221.64</v>
      </c>
      <c r="I79" s="52"/>
      <c r="J79" s="33">
        <f t="shared" si="0"/>
        <v>0.2132918320997337</v>
      </c>
    </row>
    <row r="80" spans="1:10" ht="15">
      <c r="A80" s="62" t="s">
        <v>64</v>
      </c>
      <c r="B80" s="62"/>
      <c r="C80" s="62"/>
      <c r="D80" s="62"/>
      <c r="E80" s="62"/>
      <c r="F80" s="62"/>
      <c r="G80" s="14"/>
      <c r="H80" s="52">
        <v>2210.32</v>
      </c>
      <c r="I80" s="52"/>
      <c r="J80" s="33">
        <f t="shared" si="0"/>
        <v>0.09028642386811106</v>
      </c>
    </row>
    <row r="81" spans="1:10" ht="15">
      <c r="A81" s="57"/>
      <c r="B81" s="57"/>
      <c r="C81" s="57"/>
      <c r="D81" s="58" t="s">
        <v>89</v>
      </c>
      <c r="E81" s="58"/>
      <c r="F81" s="58"/>
      <c r="G81" s="58"/>
      <c r="H81" s="63">
        <v>574.5</v>
      </c>
      <c r="I81" s="63"/>
      <c r="J81" s="33">
        <f t="shared" si="0"/>
        <v>0.023466986912406257</v>
      </c>
    </row>
    <row r="82" spans="1:10" ht="15">
      <c r="A82" s="57"/>
      <c r="B82" s="57"/>
      <c r="C82" s="57"/>
      <c r="D82" s="58" t="s">
        <v>91</v>
      </c>
      <c r="E82" s="58"/>
      <c r="F82" s="58"/>
      <c r="G82" s="58"/>
      <c r="H82" s="59">
        <v>485</v>
      </c>
      <c r="I82" s="59"/>
      <c r="J82" s="33">
        <f t="shared" si="0"/>
        <v>0.01981112036991651</v>
      </c>
    </row>
    <row r="83" spans="1:10" ht="24.75" customHeight="1">
      <c r="A83" s="57"/>
      <c r="B83" s="57"/>
      <c r="C83" s="57"/>
      <c r="D83" s="58" t="s">
        <v>93</v>
      </c>
      <c r="E83" s="58"/>
      <c r="F83" s="58"/>
      <c r="G83" s="58"/>
      <c r="H83" s="52">
        <v>1150.82</v>
      </c>
      <c r="I83" s="52"/>
      <c r="J83" s="33">
        <f t="shared" si="0"/>
        <v>0.04700831658578827</v>
      </c>
    </row>
    <row r="84" spans="1:10" ht="15">
      <c r="A84" s="62" t="s">
        <v>112</v>
      </c>
      <c r="B84" s="62"/>
      <c r="C84" s="62"/>
      <c r="D84" s="62"/>
      <c r="E84" s="62"/>
      <c r="F84" s="62"/>
      <c r="G84" s="14"/>
      <c r="H84" s="63">
        <v>149592.6</v>
      </c>
      <c r="I84" s="63"/>
      <c r="J84" s="33">
        <f t="shared" si="0"/>
        <v>6.110509288760356</v>
      </c>
    </row>
    <row r="85" spans="1:10" ht="15">
      <c r="A85" s="62" t="s">
        <v>66</v>
      </c>
      <c r="B85" s="62"/>
      <c r="C85" s="62"/>
      <c r="D85" s="62"/>
      <c r="E85" s="62"/>
      <c r="F85" s="62"/>
      <c r="G85" s="14"/>
      <c r="H85" s="52">
        <v>48362.33</v>
      </c>
      <c r="I85" s="52"/>
      <c r="J85" s="33">
        <f t="shared" si="0"/>
        <v>1.9754885381435552</v>
      </c>
    </row>
    <row r="86" spans="1:10" ht="15">
      <c r="A86" s="64" t="s">
        <v>67</v>
      </c>
      <c r="B86" s="64"/>
      <c r="C86" s="64"/>
      <c r="D86" s="64"/>
      <c r="E86" s="64"/>
      <c r="F86" s="64"/>
      <c r="G86" s="14"/>
      <c r="H86" s="52">
        <v>21477.35</v>
      </c>
      <c r="I86" s="52"/>
      <c r="J86" s="33">
        <f t="shared" si="0"/>
        <v>0.8772997238697449</v>
      </c>
    </row>
    <row r="87" spans="1:10" ht="15">
      <c r="A87" s="64" t="s">
        <v>68</v>
      </c>
      <c r="B87" s="64"/>
      <c r="C87" s="64"/>
      <c r="D87" s="64"/>
      <c r="E87" s="64"/>
      <c r="F87" s="64"/>
      <c r="G87" s="14"/>
      <c r="H87" s="52">
        <v>26884.98</v>
      </c>
      <c r="I87" s="52"/>
      <c r="J87" s="33">
        <f t="shared" si="0"/>
        <v>1.09818881427381</v>
      </c>
    </row>
    <row r="88" spans="1:10" ht="45" customHeight="1">
      <c r="A88" s="62" t="s">
        <v>69</v>
      </c>
      <c r="B88" s="62"/>
      <c r="C88" s="62"/>
      <c r="D88" s="62"/>
      <c r="E88" s="62"/>
      <c r="F88" s="62"/>
      <c r="G88" s="14"/>
      <c r="H88" s="52">
        <v>116462.53</v>
      </c>
      <c r="I88" s="52"/>
      <c r="J88" s="33">
        <f t="shared" si="0"/>
        <v>4.7572230936392</v>
      </c>
    </row>
    <row r="89" spans="1:10" ht="15">
      <c r="A89" s="64" t="s">
        <v>70</v>
      </c>
      <c r="B89" s="64"/>
      <c r="C89" s="64"/>
      <c r="D89" s="64"/>
      <c r="E89" s="64"/>
      <c r="F89" s="64"/>
      <c r="G89" s="14"/>
      <c r="H89" s="52">
        <v>58594.33</v>
      </c>
      <c r="I89" s="52"/>
      <c r="J89" s="33">
        <f t="shared" si="0"/>
        <v>2.3934419064424945</v>
      </c>
    </row>
    <row r="90" spans="1:10" ht="15">
      <c r="A90" s="64" t="s">
        <v>71</v>
      </c>
      <c r="B90" s="64"/>
      <c r="C90" s="64"/>
      <c r="D90" s="64"/>
      <c r="E90" s="64"/>
      <c r="F90" s="64"/>
      <c r="G90" s="14"/>
      <c r="H90" s="52">
        <v>9826.67</v>
      </c>
      <c r="I90" s="52"/>
      <c r="J90" s="33">
        <f t="shared" si="0"/>
        <v>0.40139658186690197</v>
      </c>
    </row>
    <row r="91" spans="1:10" ht="15">
      <c r="A91" s="64" t="s">
        <v>72</v>
      </c>
      <c r="B91" s="64"/>
      <c r="C91" s="64"/>
      <c r="D91" s="64"/>
      <c r="E91" s="64"/>
      <c r="F91" s="64"/>
      <c r="G91" s="14"/>
      <c r="H91" s="52">
        <v>48041.53</v>
      </c>
      <c r="I91" s="52"/>
      <c r="J91" s="33">
        <f t="shared" si="0"/>
        <v>1.962384605329804</v>
      </c>
    </row>
    <row r="92" spans="1:10" ht="15">
      <c r="A92" s="60" t="s">
        <v>27</v>
      </c>
      <c r="B92" s="60"/>
      <c r="C92" s="60"/>
      <c r="D92" s="65">
        <v>659471.36</v>
      </c>
      <c r="E92" s="65"/>
      <c r="F92" s="65"/>
      <c r="G92" s="65"/>
      <c r="H92" s="65"/>
      <c r="I92" s="65"/>
      <c r="J92" s="34"/>
    </row>
    <row r="93" spans="1:11" ht="15">
      <c r="A93" s="10"/>
      <c r="B93" s="10"/>
      <c r="C93" s="10"/>
      <c r="D93" s="55"/>
      <c r="E93" s="55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54" t="s">
        <v>73</v>
      </c>
      <c r="B95" s="54"/>
      <c r="C95" s="10"/>
      <c r="D95" s="10"/>
      <c r="E95" s="10"/>
      <c r="F95" s="10"/>
      <c r="G95" s="10"/>
      <c r="H95" s="10"/>
      <c r="I95" s="10"/>
      <c r="J95" s="10" t="s">
        <v>74</v>
      </c>
      <c r="K95" s="10"/>
    </row>
    <row r="96" spans="1:11" ht="15">
      <c r="A96" s="10" t="s">
        <v>0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</row>
  </sheetData>
  <sheetProtection/>
  <mergeCells count="208">
    <mergeCell ref="A92:C92"/>
    <mergeCell ref="D92:I92"/>
    <mergeCell ref="D93:E93"/>
    <mergeCell ref="A95:B95"/>
    <mergeCell ref="A91:F91"/>
    <mergeCell ref="H91:I91"/>
    <mergeCell ref="A85:F85"/>
    <mergeCell ref="H85:I85"/>
    <mergeCell ref="A86:F86"/>
    <mergeCell ref="H86:I86"/>
    <mergeCell ref="A84:F84"/>
    <mergeCell ref="H84:I84"/>
    <mergeCell ref="A89:F89"/>
    <mergeCell ref="H89:I89"/>
    <mergeCell ref="A90:F90"/>
    <mergeCell ref="H90:I90"/>
    <mergeCell ref="A87:F87"/>
    <mergeCell ref="H87:I87"/>
    <mergeCell ref="A88:F88"/>
    <mergeCell ref="H88:I88"/>
    <mergeCell ref="A80:F80"/>
    <mergeCell ref="H80:I80"/>
    <mergeCell ref="A79:F79"/>
    <mergeCell ref="H79:I79"/>
    <mergeCell ref="A83:C83"/>
    <mergeCell ref="D83:G83"/>
    <mergeCell ref="H83:I83"/>
    <mergeCell ref="A81:C81"/>
    <mergeCell ref="D81:G81"/>
    <mergeCell ref="H81:I81"/>
    <mergeCell ref="A82:C82"/>
    <mergeCell ref="D82:G82"/>
    <mergeCell ref="H82:I82"/>
    <mergeCell ref="A77:F77"/>
    <mergeCell ref="H77:I77"/>
    <mergeCell ref="A78:C78"/>
    <mergeCell ref="D78:G78"/>
    <mergeCell ref="H78:I78"/>
    <mergeCell ref="A75:C75"/>
    <mergeCell ref="D75:G75"/>
    <mergeCell ref="H75:I75"/>
    <mergeCell ref="A76:C76"/>
    <mergeCell ref="D76:G76"/>
    <mergeCell ref="H76:I76"/>
    <mergeCell ref="A73:C73"/>
    <mergeCell ref="D73:G73"/>
    <mergeCell ref="H73:I73"/>
    <mergeCell ref="A74:F74"/>
    <mergeCell ref="H74:I74"/>
    <mergeCell ref="A71:C71"/>
    <mergeCell ref="D71:G71"/>
    <mergeCell ref="H71:I71"/>
    <mergeCell ref="A72:F72"/>
    <mergeCell ref="H72:I72"/>
    <mergeCell ref="A68:C68"/>
    <mergeCell ref="D68:G68"/>
    <mergeCell ref="H68:I68"/>
    <mergeCell ref="A66:F66"/>
    <mergeCell ref="H66:I66"/>
    <mergeCell ref="A67:C67"/>
    <mergeCell ref="D67:G67"/>
    <mergeCell ref="H67:I67"/>
    <mergeCell ref="A70:C70"/>
    <mergeCell ref="D70:G70"/>
    <mergeCell ref="H70:I70"/>
    <mergeCell ref="A69:F69"/>
    <mergeCell ref="H69:I69"/>
    <mergeCell ref="A63:C63"/>
    <mergeCell ref="D63:G63"/>
    <mergeCell ref="H63:I63"/>
    <mergeCell ref="A61:F61"/>
    <mergeCell ref="H61:I61"/>
    <mergeCell ref="A65:C65"/>
    <mergeCell ref="D65:G65"/>
    <mergeCell ref="H65:I65"/>
    <mergeCell ref="A64:C64"/>
    <mergeCell ref="D64:G64"/>
    <mergeCell ref="H64:I64"/>
    <mergeCell ref="A59:F59"/>
    <mergeCell ref="H59:I59"/>
    <mergeCell ref="A60:F60"/>
    <mergeCell ref="H60:I60"/>
    <mergeCell ref="A57:F57"/>
    <mergeCell ref="H57:I57"/>
    <mergeCell ref="A58:F58"/>
    <mergeCell ref="H58:I58"/>
    <mergeCell ref="A62:C62"/>
    <mergeCell ref="D62:G62"/>
    <mergeCell ref="H62:I62"/>
    <mergeCell ref="A55:C55"/>
    <mergeCell ref="D55:G55"/>
    <mergeCell ref="H55:I55"/>
    <mergeCell ref="A56:C56"/>
    <mergeCell ref="D56:G56"/>
    <mergeCell ref="H56:I56"/>
    <mergeCell ref="A52:F52"/>
    <mergeCell ref="H52:I52"/>
    <mergeCell ref="A53:C53"/>
    <mergeCell ref="D53:G53"/>
    <mergeCell ref="H53:I53"/>
    <mergeCell ref="A54:F54"/>
    <mergeCell ref="H54:I54"/>
    <mergeCell ref="A51:C51"/>
    <mergeCell ref="D51:G51"/>
    <mergeCell ref="H51:I51"/>
    <mergeCell ref="A49:C49"/>
    <mergeCell ref="D49:G49"/>
    <mergeCell ref="H49:I49"/>
    <mergeCell ref="A50:C50"/>
    <mergeCell ref="D50:G50"/>
    <mergeCell ref="H50:I50"/>
    <mergeCell ref="A47:C47"/>
    <mergeCell ref="D47:G47"/>
    <mergeCell ref="H47:I47"/>
    <mergeCell ref="A48:C48"/>
    <mergeCell ref="D48:G48"/>
    <mergeCell ref="H48:I48"/>
    <mergeCell ref="A45:F45"/>
    <mergeCell ref="H45:I45"/>
    <mergeCell ref="A46:C46"/>
    <mergeCell ref="D46:G46"/>
    <mergeCell ref="H46:I46"/>
    <mergeCell ref="A43:C43"/>
    <mergeCell ref="D43:G43"/>
    <mergeCell ref="H43:I43"/>
    <mergeCell ref="A44:C44"/>
    <mergeCell ref="D44:G44"/>
    <mergeCell ref="H44:I44"/>
    <mergeCell ref="A40:C40"/>
    <mergeCell ref="D40:G40"/>
    <mergeCell ref="H40:I40"/>
    <mergeCell ref="A41:F41"/>
    <mergeCell ref="H41:I41"/>
    <mergeCell ref="A42:C42"/>
    <mergeCell ref="D42:G42"/>
    <mergeCell ref="H42:I42"/>
    <mergeCell ref="A38:C38"/>
    <mergeCell ref="D38:G38"/>
    <mergeCell ref="H38:I38"/>
    <mergeCell ref="A39:C39"/>
    <mergeCell ref="D39:G39"/>
    <mergeCell ref="H39:I39"/>
    <mergeCell ref="A36:C36"/>
    <mergeCell ref="D36:G36"/>
    <mergeCell ref="H36:I36"/>
    <mergeCell ref="A37:C37"/>
    <mergeCell ref="D37:G37"/>
    <mergeCell ref="H37:I37"/>
    <mergeCell ref="J27:K27"/>
    <mergeCell ref="A28:E28"/>
    <mergeCell ref="F28:G28"/>
    <mergeCell ref="H28:I28"/>
    <mergeCell ref="J28:K28"/>
    <mergeCell ref="A34:C34"/>
    <mergeCell ref="D34:G34"/>
    <mergeCell ref="H34:I34"/>
    <mergeCell ref="A35:C35"/>
    <mergeCell ref="D35:G35"/>
    <mergeCell ref="H35:I35"/>
    <mergeCell ref="A33:C33"/>
    <mergeCell ref="D33:G33"/>
    <mergeCell ref="H33:I33"/>
    <mergeCell ref="A30:C30"/>
    <mergeCell ref="D30:G30"/>
    <mergeCell ref="H30:I30"/>
    <mergeCell ref="A31:F31"/>
    <mergeCell ref="H31:I31"/>
    <mergeCell ref="A32:F32"/>
    <mergeCell ref="H32:I32"/>
    <mergeCell ref="A27:E27"/>
    <mergeCell ref="F27:G27"/>
    <mergeCell ref="H27:I27"/>
    <mergeCell ref="D22:E22"/>
    <mergeCell ref="H24:I24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D14:E14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0">
      <selection activeCell="J30" sqref="J30:J31"/>
    </sheetView>
  </sheetViews>
  <sheetFormatPr defaultColWidth="9.140625" defaultRowHeight="15"/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">
      <c r="A5" s="19" t="s">
        <v>3</v>
      </c>
      <c r="B5" s="19"/>
      <c r="C5" s="19"/>
      <c r="D5" s="19"/>
      <c r="E5" s="19"/>
      <c r="F5" s="17"/>
      <c r="G5" s="17"/>
      <c r="H5" s="17"/>
      <c r="I5" s="17"/>
      <c r="J5" s="17"/>
      <c r="K5" s="17"/>
    </row>
    <row r="6" spans="1:11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">
      <c r="A7" s="18" t="s">
        <v>128</v>
      </c>
      <c r="B7" s="18"/>
      <c r="C7" s="18"/>
      <c r="D7" s="18"/>
      <c r="E7" s="18"/>
      <c r="F7" s="18" t="s">
        <v>129</v>
      </c>
      <c r="G7" s="18"/>
      <c r="H7" s="18"/>
      <c r="I7" s="69" t="s">
        <v>130</v>
      </c>
      <c r="J7" s="69"/>
      <c r="K7" s="69"/>
    </row>
    <row r="8" spans="1:11" ht="15">
      <c r="A8" s="20" t="s">
        <v>7</v>
      </c>
      <c r="B8" s="18"/>
      <c r="C8" s="18"/>
      <c r="D8" s="18"/>
      <c r="E8" s="18" t="s">
        <v>8</v>
      </c>
      <c r="F8" s="18"/>
      <c r="G8" s="18"/>
      <c r="H8" s="70">
        <v>622959.71</v>
      </c>
      <c r="I8" s="70"/>
      <c r="J8" s="18" t="s">
        <v>9</v>
      </c>
      <c r="K8" s="18"/>
    </row>
    <row r="9" spans="1:11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">
      <c r="A10" s="66" t="s">
        <v>10</v>
      </c>
      <c r="B10" s="66"/>
      <c r="C10" s="66"/>
      <c r="D10" s="66"/>
      <c r="E10" s="66"/>
      <c r="F10" s="71" t="s">
        <v>11</v>
      </c>
      <c r="G10" s="71"/>
      <c r="H10" s="71" t="s">
        <v>12</v>
      </c>
      <c r="I10" s="71"/>
      <c r="J10" s="71" t="s">
        <v>13</v>
      </c>
      <c r="K10" s="71"/>
    </row>
    <row r="11" spans="1:11" ht="15">
      <c r="A11" s="66" t="s">
        <v>14</v>
      </c>
      <c r="B11" s="66"/>
      <c r="C11" s="66"/>
      <c r="D11" s="66"/>
      <c r="E11" s="66"/>
      <c r="F11" s="67">
        <v>367247.54</v>
      </c>
      <c r="G11" s="67"/>
      <c r="H11" s="67">
        <v>277820.89</v>
      </c>
      <c r="I11" s="67"/>
      <c r="J11" s="67">
        <v>89426.65</v>
      </c>
      <c r="K11" s="67"/>
    </row>
    <row r="12" spans="1:11" ht="15">
      <c r="A12" s="66" t="s">
        <v>15</v>
      </c>
      <c r="B12" s="66"/>
      <c r="C12" s="66"/>
      <c r="D12" s="66"/>
      <c r="E12" s="66"/>
      <c r="F12" s="67">
        <v>367247.54</v>
      </c>
      <c r="G12" s="67"/>
      <c r="H12" s="67">
        <v>277820.89</v>
      </c>
      <c r="I12" s="67"/>
      <c r="J12" s="67">
        <v>89426.65</v>
      </c>
      <c r="K12" s="67"/>
    </row>
    <row r="13" spans="1:11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">
      <c r="A14" s="18" t="s">
        <v>16</v>
      </c>
      <c r="B14" s="18"/>
      <c r="C14" s="18"/>
      <c r="D14" s="84">
        <v>900780.6</v>
      </c>
      <c r="E14" s="84"/>
      <c r="F14" s="18" t="s">
        <v>9</v>
      </c>
      <c r="G14" s="18"/>
      <c r="H14" s="18"/>
      <c r="I14" s="18"/>
      <c r="J14" s="18"/>
      <c r="K14" s="18"/>
    </row>
    <row r="15" spans="1:11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">
      <c r="A16" s="20" t="s">
        <v>17</v>
      </c>
      <c r="B16" s="18"/>
      <c r="C16" s="18"/>
      <c r="D16" s="18"/>
      <c r="E16" s="18" t="s">
        <v>8</v>
      </c>
      <c r="F16" s="18"/>
      <c r="G16" s="18"/>
      <c r="H16" s="70">
        <v>-118300.11</v>
      </c>
      <c r="I16" s="70"/>
      <c r="J16" s="18" t="s">
        <v>9</v>
      </c>
      <c r="K16" s="18"/>
    </row>
    <row r="17" spans="1:11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>
      <c r="A18" s="66" t="s">
        <v>10</v>
      </c>
      <c r="B18" s="66"/>
      <c r="C18" s="66"/>
      <c r="D18" s="66"/>
      <c r="E18" s="66"/>
      <c r="F18" s="71" t="s">
        <v>11</v>
      </c>
      <c r="G18" s="71"/>
      <c r="H18" s="71" t="s">
        <v>12</v>
      </c>
      <c r="I18" s="71"/>
      <c r="J18" s="71" t="s">
        <v>13</v>
      </c>
      <c r="K18" s="71"/>
    </row>
    <row r="19" spans="1:11" ht="15">
      <c r="A19" s="66" t="s">
        <v>18</v>
      </c>
      <c r="B19" s="66"/>
      <c r="C19" s="66"/>
      <c r="D19" s="66"/>
      <c r="E19" s="66"/>
      <c r="F19" s="67">
        <v>74288.88</v>
      </c>
      <c r="G19" s="67"/>
      <c r="H19" s="67">
        <v>73233.82</v>
      </c>
      <c r="I19" s="67"/>
      <c r="J19" s="67">
        <v>1055.06</v>
      </c>
      <c r="K19" s="67"/>
    </row>
    <row r="20" spans="1:11" ht="15">
      <c r="A20" s="66" t="s">
        <v>15</v>
      </c>
      <c r="B20" s="66"/>
      <c r="C20" s="66"/>
      <c r="D20" s="66"/>
      <c r="E20" s="66"/>
      <c r="F20" s="67">
        <v>74288.88</v>
      </c>
      <c r="G20" s="67"/>
      <c r="H20" s="67">
        <v>73233.82</v>
      </c>
      <c r="I20" s="67"/>
      <c r="J20" s="67">
        <v>1055.06</v>
      </c>
      <c r="K20" s="67"/>
    </row>
    <row r="21" spans="1:11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5">
      <c r="A22" s="18" t="s">
        <v>16</v>
      </c>
      <c r="B22" s="18"/>
      <c r="C22" s="18"/>
      <c r="D22" s="70">
        <v>-45066.29</v>
      </c>
      <c r="E22" s="70"/>
      <c r="F22" s="18" t="s">
        <v>9</v>
      </c>
      <c r="G22" s="18"/>
      <c r="H22" s="18"/>
      <c r="I22" s="18"/>
      <c r="J22" s="18"/>
      <c r="K22" s="18"/>
    </row>
    <row r="23" spans="1:11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5">
      <c r="A24" s="20" t="s">
        <v>28</v>
      </c>
      <c r="B24" s="18"/>
      <c r="C24" s="18"/>
      <c r="D24" s="18"/>
      <c r="E24" s="18"/>
      <c r="F24" s="18"/>
      <c r="G24" s="18"/>
      <c r="H24" s="70"/>
      <c r="I24" s="70"/>
      <c r="J24" s="18"/>
      <c r="K24" s="18"/>
    </row>
    <row r="25" spans="1:11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5">
      <c r="A26" s="66" t="s">
        <v>10</v>
      </c>
      <c r="B26" s="66"/>
      <c r="C26" s="66"/>
      <c r="D26" s="66"/>
      <c r="E26" s="66"/>
      <c r="F26" s="71" t="s">
        <v>11</v>
      </c>
      <c r="G26" s="71"/>
      <c r="H26" s="71" t="s">
        <v>12</v>
      </c>
      <c r="I26" s="71"/>
      <c r="J26" s="71" t="s">
        <v>13</v>
      </c>
      <c r="K26" s="71"/>
    </row>
    <row r="27" spans="1:11" ht="15">
      <c r="A27" s="66" t="s">
        <v>18</v>
      </c>
      <c r="B27" s="66"/>
      <c r="C27" s="66"/>
      <c r="D27" s="66"/>
      <c r="E27" s="66"/>
      <c r="F27" s="72">
        <v>325379.4</v>
      </c>
      <c r="G27" s="72"/>
      <c r="H27" s="67">
        <v>320761.62</v>
      </c>
      <c r="I27" s="67"/>
      <c r="J27" s="67">
        <v>4617.78</v>
      </c>
      <c r="K27" s="67"/>
    </row>
    <row r="28" spans="1:11" ht="15">
      <c r="A28" s="66" t="s">
        <v>15</v>
      </c>
      <c r="B28" s="66"/>
      <c r="C28" s="66"/>
      <c r="D28" s="66"/>
      <c r="E28" s="66"/>
      <c r="F28" s="72">
        <v>325379.4</v>
      </c>
      <c r="G28" s="72"/>
      <c r="H28" s="67">
        <v>320761.62</v>
      </c>
      <c r="I28" s="67"/>
      <c r="J28" s="67">
        <v>4617.78</v>
      </c>
      <c r="K28" s="67"/>
    </row>
    <row r="29" spans="1:11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0" ht="32.25">
      <c r="A30" s="71" t="s">
        <v>19</v>
      </c>
      <c r="B30" s="71"/>
      <c r="C30" s="71"/>
      <c r="D30" s="71" t="s">
        <v>20</v>
      </c>
      <c r="E30" s="71"/>
      <c r="F30" s="71"/>
      <c r="G30" s="71"/>
      <c r="H30" s="71" t="s">
        <v>23</v>
      </c>
      <c r="I30" s="71"/>
      <c r="J30" s="32" t="s">
        <v>141</v>
      </c>
    </row>
    <row r="31" spans="1:10" ht="15">
      <c r="A31" s="75" t="s">
        <v>29</v>
      </c>
      <c r="B31" s="75"/>
      <c r="C31" s="75"/>
      <c r="D31" s="75"/>
      <c r="E31" s="75"/>
      <c r="F31" s="75"/>
      <c r="G31" s="21"/>
      <c r="H31" s="67">
        <v>148289.66</v>
      </c>
      <c r="I31" s="67"/>
      <c r="J31" s="33">
        <f>H31/12/2218.9</f>
        <v>5.569188186338576</v>
      </c>
    </row>
    <row r="32" spans="1:10" ht="15">
      <c r="A32" s="75" t="s">
        <v>30</v>
      </c>
      <c r="B32" s="75"/>
      <c r="C32" s="75"/>
      <c r="D32" s="75"/>
      <c r="E32" s="75"/>
      <c r="F32" s="75"/>
      <c r="G32" s="21"/>
      <c r="H32" s="67">
        <v>24872.53</v>
      </c>
      <c r="I32" s="67"/>
      <c r="J32" s="33">
        <f aca="true" t="shared" si="0" ref="J32:J78">H32/12/2218.9</f>
        <v>0.9341163789865848</v>
      </c>
    </row>
    <row r="33" spans="1:11" ht="24.75" customHeight="1">
      <c r="A33" s="73"/>
      <c r="B33" s="73"/>
      <c r="C33" s="73"/>
      <c r="D33" s="74" t="s">
        <v>31</v>
      </c>
      <c r="E33" s="74"/>
      <c r="F33" s="74"/>
      <c r="G33" s="74"/>
      <c r="H33" s="72">
        <v>11820</v>
      </c>
      <c r="I33" s="72"/>
      <c r="J33" s="33">
        <f t="shared" si="0"/>
        <v>0.4439136509081076</v>
      </c>
      <c r="K33" s="31"/>
    </row>
    <row r="34" spans="1:11" ht="24.75" customHeight="1">
      <c r="A34" s="73"/>
      <c r="B34" s="73"/>
      <c r="C34" s="73"/>
      <c r="D34" s="74" t="s">
        <v>32</v>
      </c>
      <c r="E34" s="74"/>
      <c r="F34" s="74"/>
      <c r="G34" s="74"/>
      <c r="H34" s="67">
        <v>6832.64</v>
      </c>
      <c r="I34" s="67"/>
      <c r="J34" s="33">
        <f t="shared" si="0"/>
        <v>0.25660762840446466</v>
      </c>
      <c r="K34" s="30"/>
    </row>
    <row r="35" spans="1:10" ht="15">
      <c r="A35" s="73"/>
      <c r="B35" s="73"/>
      <c r="C35" s="73"/>
      <c r="D35" s="74" t="s">
        <v>33</v>
      </c>
      <c r="E35" s="74"/>
      <c r="F35" s="74"/>
      <c r="G35" s="74"/>
      <c r="H35" s="67">
        <v>6219.89</v>
      </c>
      <c r="I35" s="67"/>
      <c r="J35" s="33">
        <f t="shared" si="0"/>
        <v>0.23359509967401262</v>
      </c>
    </row>
    <row r="36" spans="1:10" ht="15">
      <c r="A36" s="75" t="s">
        <v>34</v>
      </c>
      <c r="B36" s="75"/>
      <c r="C36" s="75"/>
      <c r="D36" s="75"/>
      <c r="E36" s="75"/>
      <c r="F36" s="75"/>
      <c r="G36" s="21"/>
      <c r="H36" s="67">
        <v>4070.23</v>
      </c>
      <c r="I36" s="67"/>
      <c r="J36" s="33">
        <f t="shared" si="0"/>
        <v>0.15286215392011057</v>
      </c>
    </row>
    <row r="37" spans="1:10" ht="24.75" customHeight="1">
      <c r="A37" s="73"/>
      <c r="B37" s="73"/>
      <c r="C37" s="73"/>
      <c r="D37" s="74" t="s">
        <v>35</v>
      </c>
      <c r="E37" s="74"/>
      <c r="F37" s="74"/>
      <c r="G37" s="74"/>
      <c r="H37" s="67">
        <v>63.05</v>
      </c>
      <c r="I37" s="67"/>
      <c r="J37" s="33">
        <f t="shared" si="0"/>
        <v>0.0023679150329742964</v>
      </c>
    </row>
    <row r="38" spans="1:10" ht="24.75" customHeight="1">
      <c r="A38" s="73"/>
      <c r="B38" s="73"/>
      <c r="C38" s="73"/>
      <c r="D38" s="74" t="s">
        <v>36</v>
      </c>
      <c r="E38" s="74"/>
      <c r="F38" s="74"/>
      <c r="G38" s="74"/>
      <c r="H38" s="67">
        <v>1270.44</v>
      </c>
      <c r="I38" s="67"/>
      <c r="J38" s="33">
        <f t="shared" si="0"/>
        <v>0.04771283068186939</v>
      </c>
    </row>
    <row r="39" spans="1:10" ht="15">
      <c r="A39" s="73"/>
      <c r="B39" s="73"/>
      <c r="C39" s="73"/>
      <c r="D39" s="74" t="s">
        <v>37</v>
      </c>
      <c r="E39" s="74"/>
      <c r="F39" s="74"/>
      <c r="G39" s="74"/>
      <c r="H39" s="67">
        <v>2736.74</v>
      </c>
      <c r="I39" s="67"/>
      <c r="J39" s="33">
        <f t="shared" si="0"/>
        <v>0.10278140820526686</v>
      </c>
    </row>
    <row r="40" spans="1:10" ht="15">
      <c r="A40" s="75" t="s">
        <v>38</v>
      </c>
      <c r="B40" s="75"/>
      <c r="C40" s="75"/>
      <c r="D40" s="75"/>
      <c r="E40" s="75"/>
      <c r="F40" s="75"/>
      <c r="G40" s="21"/>
      <c r="H40" s="67">
        <v>32937.04</v>
      </c>
      <c r="I40" s="67"/>
      <c r="J40" s="33">
        <f t="shared" si="0"/>
        <v>1.2369882975047697</v>
      </c>
    </row>
    <row r="41" spans="1:10" ht="24.75" customHeight="1">
      <c r="A41" s="73"/>
      <c r="B41" s="73"/>
      <c r="C41" s="73"/>
      <c r="D41" s="74" t="s">
        <v>39</v>
      </c>
      <c r="E41" s="74"/>
      <c r="F41" s="74"/>
      <c r="G41" s="74"/>
      <c r="H41" s="67">
        <v>7819.76</v>
      </c>
      <c r="I41" s="67"/>
      <c r="J41" s="33">
        <f t="shared" si="0"/>
        <v>0.29368005167725747</v>
      </c>
    </row>
    <row r="42" spans="1:10" ht="24.75" customHeight="1">
      <c r="A42" s="73"/>
      <c r="B42" s="73"/>
      <c r="C42" s="73"/>
      <c r="D42" s="74" t="s">
        <v>40</v>
      </c>
      <c r="E42" s="74"/>
      <c r="F42" s="74"/>
      <c r="G42" s="74"/>
      <c r="H42" s="67">
        <v>3915.17</v>
      </c>
      <c r="I42" s="67"/>
      <c r="J42" s="33">
        <f t="shared" si="0"/>
        <v>0.14703869785329066</v>
      </c>
    </row>
    <row r="43" spans="1:10" ht="24.75" customHeight="1">
      <c r="A43" s="73"/>
      <c r="B43" s="73"/>
      <c r="C43" s="73"/>
      <c r="D43" s="74" t="s">
        <v>41</v>
      </c>
      <c r="E43" s="74"/>
      <c r="F43" s="74"/>
      <c r="G43" s="74"/>
      <c r="H43" s="67">
        <v>3112.78</v>
      </c>
      <c r="I43" s="67"/>
      <c r="J43" s="33">
        <f t="shared" si="0"/>
        <v>0.11690402151216069</v>
      </c>
    </row>
    <row r="44" spans="1:10" ht="24.75" customHeight="1">
      <c r="A44" s="73"/>
      <c r="B44" s="73"/>
      <c r="C44" s="73"/>
      <c r="D44" s="74" t="s">
        <v>42</v>
      </c>
      <c r="E44" s="74"/>
      <c r="F44" s="74"/>
      <c r="G44" s="74"/>
      <c r="H44" s="67">
        <v>4459.46</v>
      </c>
      <c r="I44" s="67"/>
      <c r="J44" s="33">
        <f t="shared" si="0"/>
        <v>0.1674801327985338</v>
      </c>
    </row>
    <row r="45" spans="1:10" ht="24.75" customHeight="1">
      <c r="A45" s="73"/>
      <c r="B45" s="73"/>
      <c r="C45" s="73"/>
      <c r="D45" s="74" t="s">
        <v>43</v>
      </c>
      <c r="E45" s="74"/>
      <c r="F45" s="74"/>
      <c r="G45" s="74"/>
      <c r="H45" s="77">
        <v>5097</v>
      </c>
      <c r="I45" s="77"/>
      <c r="J45" s="33">
        <f t="shared" si="0"/>
        <v>0.1914236783992068</v>
      </c>
    </row>
    <row r="46" spans="1:11" ht="24.75" customHeight="1">
      <c r="A46" s="73"/>
      <c r="B46" s="73"/>
      <c r="C46" s="73"/>
      <c r="D46" s="74" t="s">
        <v>44</v>
      </c>
      <c r="E46" s="74"/>
      <c r="F46" s="74"/>
      <c r="G46" s="74"/>
      <c r="H46" s="67">
        <v>8532.87</v>
      </c>
      <c r="I46" s="67"/>
      <c r="J46" s="33">
        <f t="shared" si="0"/>
        <v>0.3204617152643202</v>
      </c>
      <c r="K46" s="30"/>
    </row>
    <row r="47" spans="1:10" ht="15">
      <c r="A47" s="75" t="s">
        <v>45</v>
      </c>
      <c r="B47" s="75"/>
      <c r="C47" s="75"/>
      <c r="D47" s="75"/>
      <c r="E47" s="75"/>
      <c r="F47" s="75"/>
      <c r="G47" s="21"/>
      <c r="H47" s="67">
        <v>86409.86</v>
      </c>
      <c r="I47" s="67"/>
      <c r="J47" s="33">
        <f t="shared" si="0"/>
        <v>3.245221355927111</v>
      </c>
    </row>
    <row r="48" spans="1:10" ht="15">
      <c r="A48" s="73"/>
      <c r="B48" s="73"/>
      <c r="C48" s="73"/>
      <c r="D48" s="74" t="s">
        <v>46</v>
      </c>
      <c r="E48" s="74"/>
      <c r="F48" s="74"/>
      <c r="G48" s="74"/>
      <c r="H48" s="67">
        <v>3866.77</v>
      </c>
      <c r="I48" s="67"/>
      <c r="J48" s="33">
        <f t="shared" si="0"/>
        <v>0.14522098036564665</v>
      </c>
    </row>
    <row r="49" spans="1:10" ht="15">
      <c r="A49" s="73"/>
      <c r="B49" s="73"/>
      <c r="C49" s="73"/>
      <c r="D49" s="74" t="s">
        <v>47</v>
      </c>
      <c r="E49" s="74"/>
      <c r="F49" s="74"/>
      <c r="G49" s="74"/>
      <c r="H49" s="67">
        <v>82543.09</v>
      </c>
      <c r="I49" s="67"/>
      <c r="J49" s="33">
        <f t="shared" si="0"/>
        <v>3.100000375561464</v>
      </c>
    </row>
    <row r="50" spans="1:10" ht="15">
      <c r="A50" s="75" t="s">
        <v>48</v>
      </c>
      <c r="B50" s="75"/>
      <c r="C50" s="75"/>
      <c r="D50" s="75"/>
      <c r="E50" s="75"/>
      <c r="F50" s="75"/>
      <c r="G50" s="21"/>
      <c r="H50" s="67">
        <v>2714.04</v>
      </c>
      <c r="I50" s="67"/>
      <c r="J50" s="33">
        <f t="shared" si="0"/>
        <v>0.10192888368110324</v>
      </c>
    </row>
    <row r="51" spans="1:10" ht="15">
      <c r="A51" s="76" t="s">
        <v>49</v>
      </c>
      <c r="B51" s="76"/>
      <c r="C51" s="76"/>
      <c r="D51" s="76"/>
      <c r="E51" s="76"/>
      <c r="F51" s="76"/>
      <c r="G51" s="21"/>
      <c r="H51" s="67">
        <v>1988.04</v>
      </c>
      <c r="I51" s="67"/>
      <c r="J51" s="33">
        <f t="shared" si="0"/>
        <v>0.07466312136644282</v>
      </c>
    </row>
    <row r="52" spans="1:10" ht="15">
      <c r="A52" s="76" t="s">
        <v>50</v>
      </c>
      <c r="B52" s="76"/>
      <c r="C52" s="76"/>
      <c r="D52" s="76"/>
      <c r="E52" s="76"/>
      <c r="F52" s="76"/>
      <c r="G52" s="21"/>
      <c r="H52" s="77">
        <v>726</v>
      </c>
      <c r="I52" s="77"/>
      <c r="J52" s="33">
        <f t="shared" si="0"/>
        <v>0.027265762314660415</v>
      </c>
    </row>
    <row r="53" spans="1:10" ht="15">
      <c r="A53" s="75" t="s">
        <v>51</v>
      </c>
      <c r="B53" s="75"/>
      <c r="C53" s="75"/>
      <c r="D53" s="75"/>
      <c r="E53" s="75"/>
      <c r="F53" s="75"/>
      <c r="G53" s="21"/>
      <c r="H53" s="67">
        <v>37202.22</v>
      </c>
      <c r="I53" s="67"/>
      <c r="J53" s="33">
        <f t="shared" si="0"/>
        <v>1.3971720221731487</v>
      </c>
    </row>
    <row r="54" spans="1:10" ht="24.75" customHeight="1">
      <c r="A54" s="75" t="s">
        <v>52</v>
      </c>
      <c r="B54" s="75"/>
      <c r="C54" s="75"/>
      <c r="D54" s="75"/>
      <c r="E54" s="75"/>
      <c r="F54" s="75"/>
      <c r="G54" s="21"/>
      <c r="H54" s="72">
        <v>4190.3</v>
      </c>
      <c r="I54" s="72"/>
      <c r="J54" s="33">
        <f t="shared" si="0"/>
        <v>0.15737152042303243</v>
      </c>
    </row>
    <row r="55" spans="1:10" ht="15">
      <c r="A55" s="73"/>
      <c r="B55" s="73"/>
      <c r="C55" s="73"/>
      <c r="D55" s="74" t="s">
        <v>54</v>
      </c>
      <c r="E55" s="74"/>
      <c r="F55" s="74"/>
      <c r="G55" s="74"/>
      <c r="H55" s="67">
        <v>774.19</v>
      </c>
      <c r="I55" s="67"/>
      <c r="J55" s="33">
        <f t="shared" si="0"/>
        <v>0.02907559301155227</v>
      </c>
    </row>
    <row r="56" spans="1:10" ht="24.75" customHeight="1">
      <c r="A56" s="73"/>
      <c r="B56" s="73"/>
      <c r="C56" s="73"/>
      <c r="D56" s="74" t="s">
        <v>55</v>
      </c>
      <c r="E56" s="74"/>
      <c r="F56" s="74"/>
      <c r="G56" s="74"/>
      <c r="H56" s="67">
        <v>3416.11</v>
      </c>
      <c r="I56" s="67"/>
      <c r="J56" s="33">
        <f t="shared" si="0"/>
        <v>0.12829592741148016</v>
      </c>
    </row>
    <row r="57" spans="1:10" ht="24.75" customHeight="1">
      <c r="A57" s="75" t="s">
        <v>56</v>
      </c>
      <c r="B57" s="75"/>
      <c r="C57" s="75"/>
      <c r="D57" s="75"/>
      <c r="E57" s="75"/>
      <c r="F57" s="75"/>
      <c r="G57" s="21"/>
      <c r="H57" s="67">
        <v>2426.13</v>
      </c>
      <c r="I57" s="67"/>
      <c r="J57" s="33">
        <f t="shared" si="0"/>
        <v>0.091116093559872</v>
      </c>
    </row>
    <row r="58" spans="1:10" ht="15">
      <c r="A58" s="73"/>
      <c r="B58" s="73"/>
      <c r="C58" s="73"/>
      <c r="D58" s="74" t="s">
        <v>84</v>
      </c>
      <c r="E58" s="74"/>
      <c r="F58" s="74"/>
      <c r="G58" s="74"/>
      <c r="H58" s="67">
        <v>444.17</v>
      </c>
      <c r="I58" s="67"/>
      <c r="J58" s="33">
        <f t="shared" si="0"/>
        <v>0.016681313563777847</v>
      </c>
    </row>
    <row r="59" spans="1:10" ht="24.75" customHeight="1">
      <c r="A59" s="73"/>
      <c r="B59" s="73"/>
      <c r="C59" s="73"/>
      <c r="D59" s="74" t="s">
        <v>57</v>
      </c>
      <c r="E59" s="74"/>
      <c r="F59" s="74"/>
      <c r="G59" s="74"/>
      <c r="H59" s="67">
        <v>1981.96</v>
      </c>
      <c r="I59" s="67"/>
      <c r="J59" s="33">
        <f t="shared" si="0"/>
        <v>0.07443477999609416</v>
      </c>
    </row>
    <row r="60" spans="1:10" ht="24.75" customHeight="1">
      <c r="A60" s="75" t="s">
        <v>58</v>
      </c>
      <c r="B60" s="75"/>
      <c r="C60" s="75"/>
      <c r="D60" s="75"/>
      <c r="E60" s="75"/>
      <c r="F60" s="75"/>
      <c r="G60" s="21"/>
      <c r="H60" s="77">
        <v>33142</v>
      </c>
      <c r="I60" s="77"/>
      <c r="J60" s="33">
        <f t="shared" si="0"/>
        <v>1.244685805278892</v>
      </c>
    </row>
    <row r="61" spans="1:10" ht="15">
      <c r="A61" s="73"/>
      <c r="B61" s="73"/>
      <c r="C61" s="73"/>
      <c r="D61" s="74" t="s">
        <v>120</v>
      </c>
      <c r="E61" s="74"/>
      <c r="F61" s="74"/>
      <c r="G61" s="74"/>
      <c r="H61" s="77">
        <v>442</v>
      </c>
      <c r="I61" s="77"/>
      <c r="J61" s="33">
        <f t="shared" si="0"/>
        <v>0.016599816726005377</v>
      </c>
    </row>
    <row r="62" spans="1:10" ht="24.75" customHeight="1">
      <c r="A62" s="73"/>
      <c r="B62" s="73"/>
      <c r="C62" s="73"/>
      <c r="D62" s="74" t="s">
        <v>59</v>
      </c>
      <c r="E62" s="74"/>
      <c r="F62" s="74"/>
      <c r="G62" s="74"/>
      <c r="H62" s="77">
        <v>32700</v>
      </c>
      <c r="I62" s="77"/>
      <c r="J62" s="33">
        <f t="shared" si="0"/>
        <v>1.2280859885528865</v>
      </c>
    </row>
    <row r="63" spans="1:10" ht="24.75" customHeight="1">
      <c r="A63" s="75" t="s">
        <v>107</v>
      </c>
      <c r="B63" s="75"/>
      <c r="C63" s="75"/>
      <c r="D63" s="75"/>
      <c r="E63" s="75"/>
      <c r="F63" s="75"/>
      <c r="G63" s="21"/>
      <c r="H63" s="77">
        <v>6480</v>
      </c>
      <c r="I63" s="77"/>
      <c r="J63" s="33">
        <f t="shared" si="0"/>
        <v>0.24336382892424174</v>
      </c>
    </row>
    <row r="64" spans="1:10" ht="24.75" customHeight="1">
      <c r="A64" s="75" t="s">
        <v>87</v>
      </c>
      <c r="B64" s="75"/>
      <c r="C64" s="75"/>
      <c r="D64" s="75"/>
      <c r="E64" s="75"/>
      <c r="F64" s="75"/>
      <c r="G64" s="21"/>
      <c r="H64" s="77">
        <v>1605</v>
      </c>
      <c r="I64" s="77"/>
      <c r="J64" s="33">
        <f t="shared" si="0"/>
        <v>0.06027761503447654</v>
      </c>
    </row>
    <row r="65" spans="1:10" ht="15">
      <c r="A65" s="73"/>
      <c r="B65" s="73"/>
      <c r="C65" s="73"/>
      <c r="D65" s="74" t="s">
        <v>131</v>
      </c>
      <c r="E65" s="74"/>
      <c r="F65" s="74"/>
      <c r="G65" s="74"/>
      <c r="H65" s="77">
        <v>1090</v>
      </c>
      <c r="I65" s="77"/>
      <c r="J65" s="33">
        <f t="shared" si="0"/>
        <v>0.04093619961842955</v>
      </c>
    </row>
    <row r="66" spans="1:10" ht="24.75" customHeight="1">
      <c r="A66" s="73"/>
      <c r="B66" s="73"/>
      <c r="C66" s="73"/>
      <c r="D66" s="74" t="s">
        <v>132</v>
      </c>
      <c r="E66" s="74"/>
      <c r="F66" s="74"/>
      <c r="G66" s="74"/>
      <c r="H66" s="77">
        <v>515</v>
      </c>
      <c r="I66" s="77"/>
      <c r="J66" s="33">
        <f t="shared" si="0"/>
        <v>0.01934141541604699</v>
      </c>
    </row>
    <row r="67" spans="1:10" ht="24.75" customHeight="1">
      <c r="A67" s="75" t="s">
        <v>126</v>
      </c>
      <c r="B67" s="75"/>
      <c r="C67" s="75"/>
      <c r="D67" s="75"/>
      <c r="E67" s="75"/>
      <c r="F67" s="75"/>
      <c r="G67" s="21"/>
      <c r="H67" s="67">
        <v>375.25</v>
      </c>
      <c r="I67" s="67"/>
      <c r="J67" s="33">
        <f t="shared" si="0"/>
        <v>0.014092943951207054</v>
      </c>
    </row>
    <row r="68" spans="1:10" ht="15">
      <c r="A68" s="73"/>
      <c r="B68" s="73"/>
      <c r="C68" s="73"/>
      <c r="D68" s="74" t="s">
        <v>127</v>
      </c>
      <c r="E68" s="74"/>
      <c r="F68" s="74"/>
      <c r="G68" s="74"/>
      <c r="H68" s="67">
        <v>375.25</v>
      </c>
      <c r="I68" s="67"/>
      <c r="J68" s="33">
        <f t="shared" si="0"/>
        <v>0.014092943951207054</v>
      </c>
    </row>
    <row r="69" spans="1:10" ht="24.75" customHeight="1">
      <c r="A69" s="75" t="s">
        <v>60</v>
      </c>
      <c r="B69" s="75"/>
      <c r="C69" s="75"/>
      <c r="D69" s="75"/>
      <c r="E69" s="75"/>
      <c r="F69" s="75"/>
      <c r="G69" s="21"/>
      <c r="H69" s="67">
        <v>5571.54</v>
      </c>
      <c r="I69" s="67"/>
      <c r="J69" s="33">
        <f t="shared" si="0"/>
        <v>0.20924557213033484</v>
      </c>
    </row>
    <row r="70" spans="1:10" ht="15">
      <c r="A70" s="75" t="s">
        <v>64</v>
      </c>
      <c r="B70" s="75"/>
      <c r="C70" s="75"/>
      <c r="D70" s="75"/>
      <c r="E70" s="75"/>
      <c r="F70" s="75"/>
      <c r="G70" s="21"/>
      <c r="H70" s="67">
        <v>1266.27</v>
      </c>
      <c r="I70" s="67"/>
      <c r="J70" s="33">
        <f t="shared" si="0"/>
        <v>0.047556221551219066</v>
      </c>
    </row>
    <row r="71" spans="1:10" ht="15">
      <c r="A71" s="73"/>
      <c r="B71" s="73"/>
      <c r="C71" s="73"/>
      <c r="D71" s="74" t="s">
        <v>91</v>
      </c>
      <c r="E71" s="74"/>
      <c r="F71" s="74"/>
      <c r="G71" s="74"/>
      <c r="H71" s="67">
        <v>1266.27</v>
      </c>
      <c r="I71" s="67"/>
      <c r="J71" s="33">
        <f t="shared" si="0"/>
        <v>0.047556221551219066</v>
      </c>
    </row>
    <row r="72" spans="1:10" ht="15">
      <c r="A72" s="75" t="s">
        <v>66</v>
      </c>
      <c r="B72" s="75"/>
      <c r="C72" s="75"/>
      <c r="D72" s="75"/>
      <c r="E72" s="75"/>
      <c r="F72" s="75"/>
      <c r="G72" s="21"/>
      <c r="H72" s="67">
        <v>35296.54</v>
      </c>
      <c r="I72" s="67"/>
      <c r="J72" s="33">
        <f t="shared" si="0"/>
        <v>1.325602025027416</v>
      </c>
    </row>
    <row r="73" spans="1:10" ht="15">
      <c r="A73" s="76" t="s">
        <v>67</v>
      </c>
      <c r="B73" s="76"/>
      <c r="C73" s="76"/>
      <c r="D73" s="76"/>
      <c r="E73" s="76"/>
      <c r="F73" s="76"/>
      <c r="G73" s="21"/>
      <c r="H73" s="67">
        <v>15673.78</v>
      </c>
      <c r="I73" s="67"/>
      <c r="J73" s="33">
        <f t="shared" si="0"/>
        <v>0.5886467769315126</v>
      </c>
    </row>
    <row r="74" spans="1:10" ht="15">
      <c r="A74" s="76" t="s">
        <v>68</v>
      </c>
      <c r="B74" s="76"/>
      <c r="C74" s="76"/>
      <c r="D74" s="76"/>
      <c r="E74" s="76"/>
      <c r="F74" s="76"/>
      <c r="G74" s="21"/>
      <c r="H74" s="67">
        <v>19622.76</v>
      </c>
      <c r="I74" s="67"/>
      <c r="J74" s="33">
        <f t="shared" si="0"/>
        <v>0.7369552480959033</v>
      </c>
    </row>
    <row r="75" spans="1:10" ht="45" customHeight="1">
      <c r="A75" s="75" t="s">
        <v>69</v>
      </c>
      <c r="B75" s="75"/>
      <c r="C75" s="75"/>
      <c r="D75" s="75"/>
      <c r="E75" s="75"/>
      <c r="F75" s="75"/>
      <c r="G75" s="21"/>
      <c r="H75" s="67">
        <v>84992.17</v>
      </c>
      <c r="I75" s="67"/>
      <c r="J75" s="33">
        <f t="shared" si="0"/>
        <v>3.1919783826821093</v>
      </c>
    </row>
    <row r="76" spans="1:10" ht="15">
      <c r="A76" s="76" t="s">
        <v>70</v>
      </c>
      <c r="B76" s="76"/>
      <c r="C76" s="76"/>
      <c r="D76" s="76"/>
      <c r="E76" s="76"/>
      <c r="F76" s="76"/>
      <c r="G76" s="21"/>
      <c r="H76" s="67">
        <v>42761.04</v>
      </c>
      <c r="I76" s="67"/>
      <c r="J76" s="33">
        <f t="shared" si="0"/>
        <v>1.6059398801207805</v>
      </c>
    </row>
    <row r="77" spans="1:10" ht="15">
      <c r="A77" s="76" t="s">
        <v>71</v>
      </c>
      <c r="B77" s="76"/>
      <c r="C77" s="76"/>
      <c r="D77" s="76"/>
      <c r="E77" s="76"/>
      <c r="F77" s="76"/>
      <c r="G77" s="21"/>
      <c r="H77" s="67">
        <v>7171.32</v>
      </c>
      <c r="I77" s="67"/>
      <c r="J77" s="33">
        <f t="shared" si="0"/>
        <v>0.2693271440804002</v>
      </c>
    </row>
    <row r="78" spans="1:10" ht="15">
      <c r="A78" s="76" t="s">
        <v>72</v>
      </c>
      <c r="B78" s="76"/>
      <c r="C78" s="76"/>
      <c r="D78" s="76"/>
      <c r="E78" s="76"/>
      <c r="F78" s="76"/>
      <c r="G78" s="21"/>
      <c r="H78" s="67">
        <v>35059.81</v>
      </c>
      <c r="I78" s="67"/>
      <c r="J78" s="33">
        <f t="shared" si="0"/>
        <v>1.316711358480929</v>
      </c>
    </row>
    <row r="79" spans="1:10" ht="15">
      <c r="A79" s="81" t="s">
        <v>27</v>
      </c>
      <c r="B79" s="81"/>
      <c r="C79" s="81"/>
      <c r="D79" s="82">
        <v>363551.12</v>
      </c>
      <c r="E79" s="82"/>
      <c r="F79" s="82"/>
      <c r="G79" s="82"/>
      <c r="H79" s="82"/>
      <c r="I79" s="82"/>
      <c r="J79" s="34"/>
    </row>
    <row r="80" spans="1:11" ht="15">
      <c r="A80" s="18"/>
      <c r="B80" s="18"/>
      <c r="C80" s="18"/>
      <c r="D80" s="70"/>
      <c r="E80" s="70"/>
      <c r="F80" s="18"/>
      <c r="G80" s="18"/>
      <c r="H80" s="18"/>
      <c r="I80" s="18"/>
      <c r="J80" s="18"/>
      <c r="K80" s="18"/>
    </row>
    <row r="81" spans="1:11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15">
      <c r="A82" s="69" t="s">
        <v>73</v>
      </c>
      <c r="B82" s="69"/>
      <c r="C82" s="18"/>
      <c r="D82" s="18"/>
      <c r="E82" s="18"/>
      <c r="F82" s="18"/>
      <c r="G82" s="18"/>
      <c r="H82" s="18"/>
      <c r="I82" s="18"/>
      <c r="J82" s="18" t="s">
        <v>74</v>
      </c>
      <c r="K82" s="18"/>
    </row>
    <row r="83" spans="1:11" ht="15">
      <c r="A83" s="18" t="s">
        <v>0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</sheetData>
  <sheetProtection/>
  <mergeCells count="171">
    <mergeCell ref="A77:F77"/>
    <mergeCell ref="H77:I77"/>
    <mergeCell ref="A75:F75"/>
    <mergeCell ref="H75:I75"/>
    <mergeCell ref="A76:F76"/>
    <mergeCell ref="H76:I76"/>
    <mergeCell ref="D80:E80"/>
    <mergeCell ref="A82:B82"/>
    <mergeCell ref="A78:F78"/>
    <mergeCell ref="H78:I78"/>
    <mergeCell ref="A79:C79"/>
    <mergeCell ref="D79:I79"/>
    <mergeCell ref="A70:F70"/>
    <mergeCell ref="H70:I70"/>
    <mergeCell ref="A71:C71"/>
    <mergeCell ref="D71:G71"/>
    <mergeCell ref="H71:I71"/>
    <mergeCell ref="A73:F73"/>
    <mergeCell ref="H73:I73"/>
    <mergeCell ref="A74:F74"/>
    <mergeCell ref="H74:I74"/>
    <mergeCell ref="A72:F72"/>
    <mergeCell ref="H72:I72"/>
    <mergeCell ref="A66:C66"/>
    <mergeCell ref="D66:G66"/>
    <mergeCell ref="H66:I66"/>
    <mergeCell ref="A64:F64"/>
    <mergeCell ref="H64:I64"/>
    <mergeCell ref="A69:F69"/>
    <mergeCell ref="H69:I69"/>
    <mergeCell ref="A67:F67"/>
    <mergeCell ref="H67:I67"/>
    <mergeCell ref="A68:C68"/>
    <mergeCell ref="D68:G68"/>
    <mergeCell ref="H68:I68"/>
    <mergeCell ref="A63:F63"/>
    <mergeCell ref="H63:I63"/>
    <mergeCell ref="A60:F60"/>
    <mergeCell ref="H60:I60"/>
    <mergeCell ref="A61:C61"/>
    <mergeCell ref="D61:G61"/>
    <mergeCell ref="H61:I61"/>
    <mergeCell ref="A65:C65"/>
    <mergeCell ref="D65:G65"/>
    <mergeCell ref="H65:I65"/>
    <mergeCell ref="A59:C59"/>
    <mergeCell ref="D59:G59"/>
    <mergeCell ref="H59:I59"/>
    <mergeCell ref="A57:F57"/>
    <mergeCell ref="H57:I57"/>
    <mergeCell ref="A58:C58"/>
    <mergeCell ref="D58:G58"/>
    <mergeCell ref="H58:I58"/>
    <mergeCell ref="A62:C62"/>
    <mergeCell ref="D62:G62"/>
    <mergeCell ref="H62:I62"/>
    <mergeCell ref="A54:F54"/>
    <mergeCell ref="H54:I54"/>
    <mergeCell ref="A55:C55"/>
    <mergeCell ref="D55:G55"/>
    <mergeCell ref="H55:I55"/>
    <mergeCell ref="A53:F53"/>
    <mergeCell ref="H53:I53"/>
    <mergeCell ref="A56:C56"/>
    <mergeCell ref="D56:G56"/>
    <mergeCell ref="H56:I56"/>
    <mergeCell ref="A52:F52"/>
    <mergeCell ref="H52:I52"/>
    <mergeCell ref="A49:C49"/>
    <mergeCell ref="D49:G49"/>
    <mergeCell ref="H49:I49"/>
    <mergeCell ref="A50:F50"/>
    <mergeCell ref="H50:I50"/>
    <mergeCell ref="A51:F51"/>
    <mergeCell ref="H51:I51"/>
    <mergeCell ref="A47:F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4:C44"/>
    <mergeCell ref="D44:G44"/>
    <mergeCell ref="H44:I44"/>
    <mergeCell ref="A41:C41"/>
    <mergeCell ref="D41:G41"/>
    <mergeCell ref="H41:I41"/>
    <mergeCell ref="A42:C42"/>
    <mergeCell ref="D42:G42"/>
    <mergeCell ref="H42:I42"/>
    <mergeCell ref="A39:C39"/>
    <mergeCell ref="D39:G39"/>
    <mergeCell ref="H39:I39"/>
    <mergeCell ref="A40:F40"/>
    <mergeCell ref="H40:I40"/>
    <mergeCell ref="A36:F36"/>
    <mergeCell ref="H36:I36"/>
    <mergeCell ref="A37:C37"/>
    <mergeCell ref="D37:G37"/>
    <mergeCell ref="H37:I37"/>
    <mergeCell ref="A38:C38"/>
    <mergeCell ref="D38:G38"/>
    <mergeCell ref="H38:I38"/>
    <mergeCell ref="J27:K27"/>
    <mergeCell ref="A28:E28"/>
    <mergeCell ref="F28:G28"/>
    <mergeCell ref="H28:I28"/>
    <mergeCell ref="J28:K28"/>
    <mergeCell ref="A34:C34"/>
    <mergeCell ref="D34:G34"/>
    <mergeCell ref="H34:I34"/>
    <mergeCell ref="A35:C35"/>
    <mergeCell ref="D35:G35"/>
    <mergeCell ref="H35:I35"/>
    <mergeCell ref="A33:C33"/>
    <mergeCell ref="D33:G33"/>
    <mergeCell ref="H33:I33"/>
    <mergeCell ref="A30:C30"/>
    <mergeCell ref="D30:G30"/>
    <mergeCell ref="H30:I30"/>
    <mergeCell ref="A31:F31"/>
    <mergeCell ref="H31:I31"/>
    <mergeCell ref="A32:F32"/>
    <mergeCell ref="H32:I32"/>
    <mergeCell ref="A27:E27"/>
    <mergeCell ref="F27:G27"/>
    <mergeCell ref="H27:I27"/>
    <mergeCell ref="D22:E22"/>
    <mergeCell ref="H24:I24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D14:E14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24">
      <selection activeCell="D75" sqref="D75:G75"/>
    </sheetView>
  </sheetViews>
  <sheetFormatPr defaultColWidth="9.140625" defaultRowHeight="15"/>
  <sheetData>
    <row r="1" spans="1:11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">
      <c r="A5" s="24" t="s">
        <v>3</v>
      </c>
      <c r="B5" s="24"/>
      <c r="C5" s="24"/>
      <c r="D5" s="24"/>
      <c r="E5" s="24"/>
      <c r="F5" s="22"/>
      <c r="G5" s="22"/>
      <c r="H5" s="22"/>
      <c r="I5" s="22"/>
      <c r="J5" s="22"/>
      <c r="K5" s="22"/>
    </row>
    <row r="6" spans="1:11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">
      <c r="A7" s="23" t="s">
        <v>133</v>
      </c>
      <c r="B7" s="23"/>
      <c r="C7" s="23"/>
      <c r="D7" s="23"/>
      <c r="E7" s="23"/>
      <c r="F7" s="23" t="s">
        <v>134</v>
      </c>
      <c r="G7" s="23"/>
      <c r="H7" s="23"/>
      <c r="I7" s="88" t="s">
        <v>130</v>
      </c>
      <c r="J7" s="88"/>
      <c r="K7" s="88"/>
    </row>
    <row r="8" spans="1:11" ht="15">
      <c r="A8" s="25" t="s">
        <v>7</v>
      </c>
      <c r="B8" s="23"/>
      <c r="C8" s="23"/>
      <c r="D8" s="23"/>
      <c r="E8" s="23" t="s">
        <v>8</v>
      </c>
      <c r="F8" s="23"/>
      <c r="G8" s="23"/>
      <c r="H8" s="89">
        <v>254401</v>
      </c>
      <c r="I8" s="89"/>
      <c r="J8" s="23" t="s">
        <v>9</v>
      </c>
      <c r="K8" s="23"/>
    </row>
    <row r="9" spans="1:11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>
      <c r="A10" s="85" t="s">
        <v>10</v>
      </c>
      <c r="B10" s="85"/>
      <c r="C10" s="85"/>
      <c r="D10" s="85"/>
      <c r="E10" s="85"/>
      <c r="F10" s="90" t="s">
        <v>11</v>
      </c>
      <c r="G10" s="90"/>
      <c r="H10" s="90" t="s">
        <v>12</v>
      </c>
      <c r="I10" s="90"/>
      <c r="J10" s="90" t="s">
        <v>13</v>
      </c>
      <c r="K10" s="90"/>
    </row>
    <row r="11" spans="1:11" ht="15">
      <c r="A11" s="85" t="s">
        <v>14</v>
      </c>
      <c r="B11" s="85"/>
      <c r="C11" s="85"/>
      <c r="D11" s="85"/>
      <c r="E11" s="85"/>
      <c r="F11" s="86">
        <v>300493.33</v>
      </c>
      <c r="G11" s="86"/>
      <c r="H11" s="86">
        <v>161117.64</v>
      </c>
      <c r="I11" s="86"/>
      <c r="J11" s="86">
        <v>139375.69</v>
      </c>
      <c r="K11" s="86"/>
    </row>
    <row r="12" spans="1:11" ht="15">
      <c r="A12" s="85" t="s">
        <v>15</v>
      </c>
      <c r="B12" s="85"/>
      <c r="C12" s="85"/>
      <c r="D12" s="85"/>
      <c r="E12" s="85"/>
      <c r="F12" s="86">
        <v>300493.33</v>
      </c>
      <c r="G12" s="86"/>
      <c r="H12" s="86">
        <v>161117.64</v>
      </c>
      <c r="I12" s="86"/>
      <c r="J12" s="86">
        <v>139375.69</v>
      </c>
      <c r="K12" s="86"/>
    </row>
    <row r="13" spans="1:11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>
      <c r="A14" s="90" t="s">
        <v>19</v>
      </c>
      <c r="B14" s="90"/>
      <c r="C14" s="90"/>
      <c r="D14" s="90" t="s">
        <v>20</v>
      </c>
      <c r="E14" s="90"/>
      <c r="F14" s="90"/>
      <c r="G14" s="90"/>
      <c r="H14" s="26" t="s">
        <v>21</v>
      </c>
      <c r="I14" s="26" t="s">
        <v>22</v>
      </c>
      <c r="J14" s="90" t="s">
        <v>23</v>
      </c>
      <c r="K14" s="90"/>
    </row>
    <row r="15" spans="1:11" ht="15">
      <c r="A15" s="97" t="s">
        <v>78</v>
      </c>
      <c r="B15" s="97"/>
      <c r="C15" s="97"/>
      <c r="D15" s="97"/>
      <c r="E15" s="97"/>
      <c r="F15" s="97"/>
      <c r="G15" s="27"/>
      <c r="H15" s="26"/>
      <c r="I15" s="28"/>
      <c r="J15" s="93">
        <v>127435</v>
      </c>
      <c r="K15" s="93"/>
    </row>
    <row r="16" spans="1:11" ht="15">
      <c r="A16" s="97" t="s">
        <v>135</v>
      </c>
      <c r="B16" s="97"/>
      <c r="C16" s="97"/>
      <c r="D16" s="97"/>
      <c r="E16" s="97"/>
      <c r="F16" s="97"/>
      <c r="G16" s="27"/>
      <c r="H16" s="26"/>
      <c r="I16" s="28"/>
      <c r="J16" s="93">
        <v>127435</v>
      </c>
      <c r="K16" s="93"/>
    </row>
    <row r="17" spans="1:11" ht="15">
      <c r="A17" s="91"/>
      <c r="B17" s="91"/>
      <c r="C17" s="91"/>
      <c r="D17" s="92" t="s">
        <v>136</v>
      </c>
      <c r="E17" s="92"/>
      <c r="F17" s="92"/>
      <c r="G17" s="92"/>
      <c r="H17" s="26"/>
      <c r="I17" s="29">
        <v>1</v>
      </c>
      <c r="J17" s="93">
        <v>127435</v>
      </c>
      <c r="K17" s="93"/>
    </row>
    <row r="18" spans="1:11" ht="15">
      <c r="A18" s="94" t="s">
        <v>27</v>
      </c>
      <c r="B18" s="94"/>
      <c r="C18" s="94"/>
      <c r="D18" s="95">
        <v>127435</v>
      </c>
      <c r="E18" s="95"/>
      <c r="F18" s="95"/>
      <c r="G18" s="95"/>
      <c r="H18" s="95"/>
      <c r="I18" s="95"/>
      <c r="J18" s="95"/>
      <c r="K18" s="95"/>
    </row>
    <row r="19" spans="1:11" ht="15">
      <c r="A19" s="23" t="s">
        <v>16</v>
      </c>
      <c r="B19" s="23"/>
      <c r="C19" s="23"/>
      <c r="D19" s="96">
        <v>288083.64</v>
      </c>
      <c r="E19" s="96"/>
      <c r="F19" s="23" t="s">
        <v>9</v>
      </c>
      <c r="G19" s="23"/>
      <c r="H19" s="23"/>
      <c r="I19" s="23"/>
      <c r="J19" s="23"/>
      <c r="K19" s="23"/>
    </row>
    <row r="20" spans="1:11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">
      <c r="A21" s="25" t="s">
        <v>17</v>
      </c>
      <c r="B21" s="23"/>
      <c r="C21" s="23"/>
      <c r="D21" s="23"/>
      <c r="E21" s="23" t="s">
        <v>8</v>
      </c>
      <c r="F21" s="23"/>
      <c r="G21" s="23"/>
      <c r="H21" s="96">
        <v>16255.25</v>
      </c>
      <c r="I21" s="96"/>
      <c r="J21" s="23" t="s">
        <v>9</v>
      </c>
      <c r="K21" s="23"/>
    </row>
    <row r="22" spans="1:11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5">
      <c r="A23" s="85" t="s">
        <v>10</v>
      </c>
      <c r="B23" s="85"/>
      <c r="C23" s="85"/>
      <c r="D23" s="85"/>
      <c r="E23" s="85"/>
      <c r="F23" s="90" t="s">
        <v>11</v>
      </c>
      <c r="G23" s="90"/>
      <c r="H23" s="90" t="s">
        <v>12</v>
      </c>
      <c r="I23" s="90"/>
      <c r="J23" s="90" t="s">
        <v>13</v>
      </c>
      <c r="K23" s="90"/>
    </row>
    <row r="24" spans="1:11" ht="15">
      <c r="A24" s="85" t="s">
        <v>18</v>
      </c>
      <c r="B24" s="85"/>
      <c r="C24" s="85"/>
      <c r="D24" s="85"/>
      <c r="E24" s="85"/>
      <c r="F24" s="86">
        <v>74603.81</v>
      </c>
      <c r="G24" s="86"/>
      <c r="H24" s="86">
        <v>72110.46</v>
      </c>
      <c r="I24" s="86"/>
      <c r="J24" s="86">
        <v>2493.35</v>
      </c>
      <c r="K24" s="86"/>
    </row>
    <row r="25" spans="1:11" ht="15">
      <c r="A25" s="85" t="s">
        <v>15</v>
      </c>
      <c r="B25" s="85"/>
      <c r="C25" s="85"/>
      <c r="D25" s="85"/>
      <c r="E25" s="85"/>
      <c r="F25" s="86">
        <v>74603.81</v>
      </c>
      <c r="G25" s="86"/>
      <c r="H25" s="86">
        <v>72110.46</v>
      </c>
      <c r="I25" s="86"/>
      <c r="J25" s="86">
        <v>2493.35</v>
      </c>
      <c r="K25" s="86"/>
    </row>
    <row r="26" spans="1:11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">
      <c r="A27" s="90" t="s">
        <v>19</v>
      </c>
      <c r="B27" s="90"/>
      <c r="C27" s="90"/>
      <c r="D27" s="90" t="s">
        <v>20</v>
      </c>
      <c r="E27" s="90"/>
      <c r="F27" s="90"/>
      <c r="G27" s="90"/>
      <c r="H27" s="26" t="s">
        <v>21</v>
      </c>
      <c r="I27" s="26" t="s">
        <v>22</v>
      </c>
      <c r="J27" s="90" t="s">
        <v>23</v>
      </c>
      <c r="K27" s="90"/>
    </row>
    <row r="28" spans="1:11" ht="15">
      <c r="A28" s="97" t="s">
        <v>24</v>
      </c>
      <c r="B28" s="97"/>
      <c r="C28" s="97"/>
      <c r="D28" s="97"/>
      <c r="E28" s="97"/>
      <c r="F28" s="97"/>
      <c r="G28" s="27"/>
      <c r="H28" s="26"/>
      <c r="I28" s="28"/>
      <c r="J28" s="93">
        <v>81485</v>
      </c>
      <c r="K28" s="93"/>
    </row>
    <row r="29" spans="1:11" ht="15">
      <c r="A29" s="97" t="s">
        <v>137</v>
      </c>
      <c r="B29" s="97"/>
      <c r="C29" s="97"/>
      <c r="D29" s="97"/>
      <c r="E29" s="97"/>
      <c r="F29" s="97"/>
      <c r="G29" s="27"/>
      <c r="H29" s="26"/>
      <c r="I29" s="28"/>
      <c r="J29" s="93">
        <v>81485</v>
      </c>
      <c r="K29" s="93"/>
    </row>
    <row r="30" spans="1:11" ht="15">
      <c r="A30" s="91"/>
      <c r="B30" s="91"/>
      <c r="C30" s="91"/>
      <c r="D30" s="92" t="s">
        <v>138</v>
      </c>
      <c r="E30" s="92"/>
      <c r="F30" s="92"/>
      <c r="G30" s="92"/>
      <c r="H30" s="26"/>
      <c r="I30" s="28"/>
      <c r="J30" s="93">
        <v>81485</v>
      </c>
      <c r="K30" s="93"/>
    </row>
    <row r="31" spans="1:11" ht="15">
      <c r="A31" s="94" t="s">
        <v>27</v>
      </c>
      <c r="B31" s="94"/>
      <c r="C31" s="94"/>
      <c r="D31" s="95">
        <v>81485</v>
      </c>
      <c r="E31" s="95"/>
      <c r="F31" s="95"/>
      <c r="G31" s="95"/>
      <c r="H31" s="95"/>
      <c r="I31" s="95"/>
      <c r="J31" s="95"/>
      <c r="K31" s="95"/>
    </row>
    <row r="32" spans="1:11" ht="15">
      <c r="A32" s="23" t="s">
        <v>16</v>
      </c>
      <c r="B32" s="23"/>
      <c r="C32" s="23"/>
      <c r="D32" s="96">
        <v>6880.71</v>
      </c>
      <c r="E32" s="96"/>
      <c r="F32" s="23" t="s">
        <v>9</v>
      </c>
      <c r="G32" s="23"/>
      <c r="H32" s="23"/>
      <c r="I32" s="23"/>
      <c r="J32" s="23"/>
      <c r="K32" s="23"/>
    </row>
    <row r="33" spans="1:1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5">
      <c r="A34" s="25" t="s">
        <v>28</v>
      </c>
      <c r="B34" s="23"/>
      <c r="C34" s="23"/>
      <c r="D34" s="23"/>
      <c r="E34" s="23"/>
      <c r="F34" s="23"/>
      <c r="G34" s="23"/>
      <c r="H34" s="96"/>
      <c r="I34" s="96"/>
      <c r="J34" s="23"/>
      <c r="K34" s="23"/>
    </row>
    <row r="35" spans="1:11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5">
      <c r="A36" s="85" t="s">
        <v>10</v>
      </c>
      <c r="B36" s="85"/>
      <c r="C36" s="85"/>
      <c r="D36" s="85"/>
      <c r="E36" s="85"/>
      <c r="F36" s="90" t="s">
        <v>11</v>
      </c>
      <c r="G36" s="90"/>
      <c r="H36" s="90" t="s">
        <v>12</v>
      </c>
      <c r="I36" s="90"/>
      <c r="J36" s="90" t="s">
        <v>13</v>
      </c>
      <c r="K36" s="90"/>
    </row>
    <row r="37" spans="1:11" ht="15">
      <c r="A37" s="85" t="s">
        <v>18</v>
      </c>
      <c r="B37" s="85"/>
      <c r="C37" s="85"/>
      <c r="D37" s="85"/>
      <c r="E37" s="85"/>
      <c r="F37" s="86">
        <v>391467.24</v>
      </c>
      <c r="G37" s="86"/>
      <c r="H37" s="86">
        <v>380621.81</v>
      </c>
      <c r="I37" s="86"/>
      <c r="J37" s="86">
        <v>10845.43</v>
      </c>
      <c r="K37" s="86"/>
    </row>
    <row r="38" spans="1:11" ht="15">
      <c r="A38" s="85" t="s">
        <v>15</v>
      </c>
      <c r="B38" s="85"/>
      <c r="C38" s="85"/>
      <c r="D38" s="85"/>
      <c r="E38" s="85"/>
      <c r="F38" s="86">
        <v>391467.24</v>
      </c>
      <c r="G38" s="86"/>
      <c r="H38" s="86">
        <v>380621.81</v>
      </c>
      <c r="I38" s="86"/>
      <c r="J38" s="86">
        <v>10845.43</v>
      </c>
      <c r="K38" s="86"/>
    </row>
    <row r="39" spans="1:11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0" ht="32.25">
      <c r="A40" s="90" t="s">
        <v>19</v>
      </c>
      <c r="B40" s="90"/>
      <c r="C40" s="90"/>
      <c r="D40" s="90" t="s">
        <v>20</v>
      </c>
      <c r="E40" s="90"/>
      <c r="F40" s="90"/>
      <c r="G40" s="90"/>
      <c r="H40" s="90" t="s">
        <v>23</v>
      </c>
      <c r="I40" s="90"/>
      <c r="J40" s="32" t="s">
        <v>141</v>
      </c>
    </row>
    <row r="41" spans="1:10" ht="15">
      <c r="A41" s="97" t="s">
        <v>29</v>
      </c>
      <c r="B41" s="97"/>
      <c r="C41" s="97"/>
      <c r="D41" s="97"/>
      <c r="E41" s="97"/>
      <c r="F41" s="97"/>
      <c r="G41" s="27"/>
      <c r="H41" s="86">
        <v>151798.64</v>
      </c>
      <c r="I41" s="86"/>
      <c r="J41" s="33">
        <f>H41/12/2228.3</f>
        <v>5.67692261664348</v>
      </c>
    </row>
    <row r="42" spans="1:10" ht="15">
      <c r="A42" s="97" t="s">
        <v>30</v>
      </c>
      <c r="B42" s="97"/>
      <c r="C42" s="97"/>
      <c r="D42" s="97"/>
      <c r="E42" s="97"/>
      <c r="F42" s="97"/>
      <c r="G42" s="27"/>
      <c r="H42" s="86">
        <v>25045.02</v>
      </c>
      <c r="I42" s="86"/>
      <c r="J42" s="33">
        <f aca="true" t="shared" si="0" ref="J42:J89">H42/12/2228.3</f>
        <v>0.9366265763137818</v>
      </c>
    </row>
    <row r="43" spans="1:11" ht="24.75" customHeight="1">
      <c r="A43" s="91"/>
      <c r="B43" s="91"/>
      <c r="C43" s="91"/>
      <c r="D43" s="92" t="s">
        <v>31</v>
      </c>
      <c r="E43" s="92"/>
      <c r="F43" s="92"/>
      <c r="G43" s="92"/>
      <c r="H43" s="86">
        <v>11874.97</v>
      </c>
      <c r="I43" s="86"/>
      <c r="J43" s="33">
        <f t="shared" si="0"/>
        <v>0.4440967703331388</v>
      </c>
      <c r="K43" s="30"/>
    </row>
    <row r="44" spans="1:11" ht="24.75" customHeight="1">
      <c r="A44" s="91"/>
      <c r="B44" s="91"/>
      <c r="C44" s="91"/>
      <c r="D44" s="92" t="s">
        <v>32</v>
      </c>
      <c r="E44" s="92"/>
      <c r="F44" s="92"/>
      <c r="G44" s="92"/>
      <c r="H44" s="86">
        <v>6923.85</v>
      </c>
      <c r="I44" s="86"/>
      <c r="J44" s="33">
        <f t="shared" si="0"/>
        <v>0.258936184535296</v>
      </c>
      <c r="K44" s="30"/>
    </row>
    <row r="45" spans="1:10" ht="15">
      <c r="A45" s="91"/>
      <c r="B45" s="91"/>
      <c r="C45" s="91"/>
      <c r="D45" s="92" t="s">
        <v>33</v>
      </c>
      <c r="E45" s="92"/>
      <c r="F45" s="92"/>
      <c r="G45" s="92"/>
      <c r="H45" s="98">
        <v>6246.2</v>
      </c>
      <c r="I45" s="98"/>
      <c r="J45" s="33">
        <f t="shared" si="0"/>
        <v>0.23359362144534696</v>
      </c>
    </row>
    <row r="46" spans="1:10" ht="15">
      <c r="A46" s="97" t="s">
        <v>34</v>
      </c>
      <c r="B46" s="97"/>
      <c r="C46" s="97"/>
      <c r="D46" s="97"/>
      <c r="E46" s="97"/>
      <c r="F46" s="97"/>
      <c r="G46" s="27"/>
      <c r="H46" s="86">
        <v>4121.41</v>
      </c>
      <c r="I46" s="86"/>
      <c r="J46" s="33">
        <f t="shared" si="0"/>
        <v>0.1541313258238717</v>
      </c>
    </row>
    <row r="47" spans="1:10" ht="24.75" customHeight="1">
      <c r="A47" s="91"/>
      <c r="B47" s="91"/>
      <c r="C47" s="91"/>
      <c r="D47" s="92" t="s">
        <v>35</v>
      </c>
      <c r="E47" s="92"/>
      <c r="F47" s="92"/>
      <c r="G47" s="92"/>
      <c r="H47" s="86">
        <v>96.17</v>
      </c>
      <c r="I47" s="86"/>
      <c r="J47" s="33">
        <f t="shared" si="0"/>
        <v>0.003596538467291956</v>
      </c>
    </row>
    <row r="48" spans="1:10" ht="24.75" customHeight="1">
      <c r="A48" s="91"/>
      <c r="B48" s="91"/>
      <c r="C48" s="91"/>
      <c r="D48" s="92" t="s">
        <v>36</v>
      </c>
      <c r="E48" s="92"/>
      <c r="F48" s="92"/>
      <c r="G48" s="92"/>
      <c r="H48" s="86">
        <v>1276.22</v>
      </c>
      <c r="I48" s="86"/>
      <c r="J48" s="33">
        <f t="shared" si="0"/>
        <v>0.047727714700294695</v>
      </c>
    </row>
    <row r="49" spans="1:10" ht="15">
      <c r="A49" s="91"/>
      <c r="B49" s="91"/>
      <c r="C49" s="91"/>
      <c r="D49" s="92" t="s">
        <v>37</v>
      </c>
      <c r="E49" s="92"/>
      <c r="F49" s="92"/>
      <c r="G49" s="92"/>
      <c r="H49" s="86">
        <v>2749.02</v>
      </c>
      <c r="I49" s="86"/>
      <c r="J49" s="33">
        <f t="shared" si="0"/>
        <v>0.10280707265628505</v>
      </c>
    </row>
    <row r="50" spans="1:10" ht="15">
      <c r="A50" s="97" t="s">
        <v>38</v>
      </c>
      <c r="B50" s="97"/>
      <c r="C50" s="97"/>
      <c r="D50" s="97"/>
      <c r="E50" s="97"/>
      <c r="F50" s="97"/>
      <c r="G50" s="27"/>
      <c r="H50" s="86">
        <v>35856.32</v>
      </c>
      <c r="I50" s="86"/>
      <c r="J50" s="33">
        <f t="shared" si="0"/>
        <v>1.3409445167466976</v>
      </c>
    </row>
    <row r="51" spans="1:10" ht="24.75" customHeight="1">
      <c r="A51" s="91"/>
      <c r="B51" s="91"/>
      <c r="C51" s="91"/>
      <c r="D51" s="92" t="s">
        <v>39</v>
      </c>
      <c r="E51" s="92"/>
      <c r="F51" s="92"/>
      <c r="G51" s="92"/>
      <c r="H51" s="86">
        <v>7855.76</v>
      </c>
      <c r="I51" s="86"/>
      <c r="J51" s="33">
        <f t="shared" si="0"/>
        <v>0.2937874912115364</v>
      </c>
    </row>
    <row r="52" spans="1:10" ht="24.75" customHeight="1">
      <c r="A52" s="91"/>
      <c r="B52" s="91"/>
      <c r="C52" s="91"/>
      <c r="D52" s="92" t="s">
        <v>40</v>
      </c>
      <c r="E52" s="92"/>
      <c r="F52" s="92"/>
      <c r="G52" s="92"/>
      <c r="H52" s="86">
        <v>3975.84</v>
      </c>
      <c r="I52" s="86"/>
      <c r="J52" s="33">
        <f t="shared" si="0"/>
        <v>0.14868734012475876</v>
      </c>
    </row>
    <row r="53" spans="1:10" ht="24.75" customHeight="1">
      <c r="A53" s="91"/>
      <c r="B53" s="91"/>
      <c r="C53" s="91"/>
      <c r="D53" s="92" t="s">
        <v>41</v>
      </c>
      <c r="E53" s="92"/>
      <c r="F53" s="92"/>
      <c r="G53" s="92"/>
      <c r="H53" s="86">
        <v>3126.98</v>
      </c>
      <c r="I53" s="86"/>
      <c r="J53" s="33">
        <f t="shared" si="0"/>
        <v>0.11694191386557763</v>
      </c>
    </row>
    <row r="54" spans="1:10" ht="24.75" customHeight="1">
      <c r="A54" s="91"/>
      <c r="B54" s="91"/>
      <c r="C54" s="91"/>
      <c r="D54" s="92" t="s">
        <v>42</v>
      </c>
      <c r="E54" s="92"/>
      <c r="F54" s="92"/>
      <c r="G54" s="92"/>
      <c r="H54" s="86">
        <v>4481.32</v>
      </c>
      <c r="I54" s="86"/>
      <c r="J54" s="33">
        <f t="shared" si="0"/>
        <v>0.167591138236922</v>
      </c>
    </row>
    <row r="55" spans="1:10" ht="24.75" customHeight="1">
      <c r="A55" s="91"/>
      <c r="B55" s="91"/>
      <c r="C55" s="91"/>
      <c r="D55" s="92" t="s">
        <v>43</v>
      </c>
      <c r="E55" s="92"/>
      <c r="F55" s="92"/>
      <c r="G55" s="92"/>
      <c r="H55" s="86">
        <v>4999.29</v>
      </c>
      <c r="I55" s="86"/>
      <c r="J55" s="33">
        <f t="shared" si="0"/>
        <v>0.18696203383745455</v>
      </c>
    </row>
    <row r="56" spans="1:11" ht="24.75" customHeight="1">
      <c r="A56" s="91"/>
      <c r="B56" s="91"/>
      <c r="C56" s="91"/>
      <c r="D56" s="92" t="s">
        <v>44</v>
      </c>
      <c r="E56" s="92"/>
      <c r="F56" s="92"/>
      <c r="G56" s="92"/>
      <c r="H56" s="86">
        <v>11417.13</v>
      </c>
      <c r="I56" s="86"/>
      <c r="J56" s="33">
        <f t="shared" si="0"/>
        <v>0.42697459947044825</v>
      </c>
      <c r="K56" s="30"/>
    </row>
    <row r="57" spans="1:10" ht="15">
      <c r="A57" s="97" t="s">
        <v>45</v>
      </c>
      <c r="B57" s="97"/>
      <c r="C57" s="97"/>
      <c r="D57" s="97"/>
      <c r="E57" s="97"/>
      <c r="F57" s="97"/>
      <c r="G57" s="27"/>
      <c r="H57" s="86">
        <v>86775.89</v>
      </c>
      <c r="I57" s="86"/>
      <c r="J57" s="33">
        <f t="shared" si="0"/>
        <v>3.2452201977591284</v>
      </c>
    </row>
    <row r="58" spans="1:10" ht="15">
      <c r="A58" s="91"/>
      <c r="B58" s="91"/>
      <c r="C58" s="91"/>
      <c r="D58" s="92" t="s">
        <v>46</v>
      </c>
      <c r="E58" s="92"/>
      <c r="F58" s="92"/>
      <c r="G58" s="92"/>
      <c r="H58" s="86">
        <v>3883.16</v>
      </c>
      <c r="I58" s="86"/>
      <c r="J58" s="33">
        <f t="shared" si="0"/>
        <v>0.14522131969064606</v>
      </c>
    </row>
    <row r="59" spans="1:10" ht="15">
      <c r="A59" s="91"/>
      <c r="B59" s="91"/>
      <c r="C59" s="91"/>
      <c r="D59" s="92" t="s">
        <v>47</v>
      </c>
      <c r="E59" s="92"/>
      <c r="F59" s="92"/>
      <c r="G59" s="92"/>
      <c r="H59" s="86">
        <v>82892.73</v>
      </c>
      <c r="I59" s="86"/>
      <c r="J59" s="33">
        <f t="shared" si="0"/>
        <v>3.0999988780684826</v>
      </c>
    </row>
    <row r="60" spans="1:10" ht="15">
      <c r="A60" s="97" t="s">
        <v>48</v>
      </c>
      <c r="B60" s="97"/>
      <c r="C60" s="97"/>
      <c r="D60" s="97"/>
      <c r="E60" s="97"/>
      <c r="F60" s="97"/>
      <c r="G60" s="27"/>
      <c r="H60" s="86">
        <v>17723.86</v>
      </c>
      <c r="I60" s="86"/>
      <c r="J60" s="33">
        <f t="shared" si="0"/>
        <v>0.6628319047405347</v>
      </c>
    </row>
    <row r="61" spans="1:10" ht="15">
      <c r="A61" s="99" t="s">
        <v>49</v>
      </c>
      <c r="B61" s="99"/>
      <c r="C61" s="99"/>
      <c r="D61" s="99"/>
      <c r="E61" s="99"/>
      <c r="F61" s="99"/>
      <c r="G61" s="27"/>
      <c r="H61" s="86">
        <v>1996.46</v>
      </c>
      <c r="I61" s="86"/>
      <c r="J61" s="33">
        <f t="shared" si="0"/>
        <v>0.0746630465676375</v>
      </c>
    </row>
    <row r="62" spans="1:10" ht="15">
      <c r="A62" s="99" t="s">
        <v>50</v>
      </c>
      <c r="B62" s="99"/>
      <c r="C62" s="99"/>
      <c r="D62" s="99"/>
      <c r="E62" s="99"/>
      <c r="F62" s="99"/>
      <c r="G62" s="27"/>
      <c r="H62" s="98">
        <v>1107.4</v>
      </c>
      <c r="I62" s="98"/>
      <c r="J62" s="33">
        <f t="shared" si="0"/>
        <v>0.04141423207527413</v>
      </c>
    </row>
    <row r="63" spans="1:10" ht="15">
      <c r="A63" s="99" t="s">
        <v>82</v>
      </c>
      <c r="B63" s="100"/>
      <c r="C63" s="100"/>
      <c r="D63" s="100"/>
      <c r="E63" s="100"/>
      <c r="F63" s="100"/>
      <c r="G63" s="27"/>
      <c r="H63" s="101">
        <v>14620</v>
      </c>
      <c r="I63" s="102"/>
      <c r="J63" s="33">
        <f t="shared" si="0"/>
        <v>0.5467546260976229</v>
      </c>
    </row>
    <row r="64" spans="1:10" ht="15">
      <c r="A64" s="97" t="s">
        <v>51</v>
      </c>
      <c r="B64" s="97"/>
      <c r="C64" s="97"/>
      <c r="D64" s="97"/>
      <c r="E64" s="97"/>
      <c r="F64" s="97"/>
      <c r="G64" s="27"/>
      <c r="H64" s="86">
        <v>37359.82</v>
      </c>
      <c r="I64" s="86"/>
      <c r="J64" s="33">
        <f t="shared" si="0"/>
        <v>1.3971719846220585</v>
      </c>
    </row>
    <row r="65" spans="1:10" ht="15">
      <c r="A65" s="97" t="s">
        <v>52</v>
      </c>
      <c r="B65" s="97"/>
      <c r="C65" s="97"/>
      <c r="D65" s="97"/>
      <c r="E65" s="97"/>
      <c r="F65" s="97"/>
      <c r="G65" s="27"/>
      <c r="H65" s="86">
        <v>7325.58</v>
      </c>
      <c r="I65" s="86"/>
      <c r="J65" s="33">
        <f t="shared" si="0"/>
        <v>0.27395996948346274</v>
      </c>
    </row>
    <row r="66" spans="1:10" ht="15">
      <c r="A66" s="91"/>
      <c r="B66" s="91"/>
      <c r="C66" s="91"/>
      <c r="D66" s="92" t="s">
        <v>83</v>
      </c>
      <c r="E66" s="92"/>
      <c r="F66" s="92"/>
      <c r="G66" s="92"/>
      <c r="H66" s="93">
        <v>152</v>
      </c>
      <c r="I66" s="93"/>
      <c r="J66" s="33">
        <f t="shared" si="0"/>
        <v>0.005684453020987598</v>
      </c>
    </row>
    <row r="67" spans="1:10" ht="15">
      <c r="A67" s="91"/>
      <c r="B67" s="91"/>
      <c r="C67" s="91"/>
      <c r="D67" s="92" t="s">
        <v>139</v>
      </c>
      <c r="E67" s="92"/>
      <c r="F67" s="92"/>
      <c r="G67" s="92"/>
      <c r="H67" s="93">
        <v>3743</v>
      </c>
      <c r="I67" s="93"/>
      <c r="J67" s="33">
        <f t="shared" si="0"/>
        <v>0.13997965564181963</v>
      </c>
    </row>
    <row r="68" spans="1:11" ht="24.75" customHeight="1">
      <c r="A68" s="91"/>
      <c r="B68" s="91"/>
      <c r="C68" s="91"/>
      <c r="D68" s="92" t="s">
        <v>55</v>
      </c>
      <c r="E68" s="92"/>
      <c r="F68" s="92"/>
      <c r="G68" s="92"/>
      <c r="H68" s="86">
        <v>3430.58</v>
      </c>
      <c r="I68" s="86"/>
      <c r="J68" s="33">
        <f t="shared" si="0"/>
        <v>0.1282958608206555</v>
      </c>
      <c r="K68" s="30"/>
    </row>
    <row r="69" spans="1:10" ht="24.75" customHeight="1">
      <c r="A69" s="97" t="s">
        <v>56</v>
      </c>
      <c r="B69" s="97"/>
      <c r="C69" s="97"/>
      <c r="D69" s="97"/>
      <c r="E69" s="97"/>
      <c r="F69" s="97"/>
      <c r="G69" s="27"/>
      <c r="H69" s="86">
        <v>3171.85</v>
      </c>
      <c r="I69" s="86"/>
      <c r="J69" s="33">
        <f t="shared" si="0"/>
        <v>0.11861994943828627</v>
      </c>
    </row>
    <row r="70" spans="1:10" ht="15">
      <c r="A70" s="91"/>
      <c r="B70" s="91"/>
      <c r="C70" s="91"/>
      <c r="D70" s="92" t="s">
        <v>84</v>
      </c>
      <c r="E70" s="92"/>
      <c r="F70" s="92"/>
      <c r="G70" s="92"/>
      <c r="H70" s="86">
        <v>1182</v>
      </c>
      <c r="I70" s="86"/>
      <c r="J70" s="33">
        <f t="shared" si="0"/>
        <v>0.044204101781627245</v>
      </c>
    </row>
    <row r="71" spans="1:10" ht="24.75" customHeight="1">
      <c r="A71" s="91"/>
      <c r="B71" s="91"/>
      <c r="C71" s="91"/>
      <c r="D71" s="92" t="s">
        <v>57</v>
      </c>
      <c r="E71" s="92"/>
      <c r="F71" s="92"/>
      <c r="G71" s="92"/>
      <c r="H71" s="86">
        <v>1989.85</v>
      </c>
      <c r="I71" s="86"/>
      <c r="J71" s="33">
        <f t="shared" si="0"/>
        <v>0.07441584765665903</v>
      </c>
    </row>
    <row r="72" spans="1:10" ht="24.75" customHeight="1">
      <c r="A72" s="97" t="s">
        <v>58</v>
      </c>
      <c r="B72" s="97"/>
      <c r="C72" s="97"/>
      <c r="D72" s="97"/>
      <c r="E72" s="97"/>
      <c r="F72" s="97"/>
      <c r="G72" s="27"/>
      <c r="H72" s="93">
        <v>32700</v>
      </c>
      <c r="I72" s="93"/>
      <c r="J72" s="33">
        <f t="shared" si="0"/>
        <v>1.2229053538572006</v>
      </c>
    </row>
    <row r="73" spans="1:10" ht="24.75" customHeight="1">
      <c r="A73" s="91"/>
      <c r="B73" s="91"/>
      <c r="C73" s="91"/>
      <c r="D73" s="92" t="s">
        <v>59</v>
      </c>
      <c r="E73" s="92"/>
      <c r="F73" s="92"/>
      <c r="G73" s="92"/>
      <c r="H73" s="93">
        <v>32700</v>
      </c>
      <c r="I73" s="93"/>
      <c r="J73" s="33">
        <f t="shared" si="0"/>
        <v>1.2229053538572006</v>
      </c>
    </row>
    <row r="74" spans="1:10" ht="24.75" customHeight="1">
      <c r="A74" s="97" t="s">
        <v>107</v>
      </c>
      <c r="B74" s="97"/>
      <c r="C74" s="97"/>
      <c r="D74" s="97"/>
      <c r="E74" s="97"/>
      <c r="F74" s="97"/>
      <c r="G74" s="27"/>
      <c r="H74" s="86">
        <v>444.57</v>
      </c>
      <c r="I74" s="86"/>
      <c r="J74" s="33">
        <f t="shared" si="0"/>
        <v>0.016625903154871426</v>
      </c>
    </row>
    <row r="75" spans="1:10" ht="15">
      <c r="A75" s="91"/>
      <c r="B75" s="91"/>
      <c r="C75" s="91"/>
      <c r="D75" s="92" t="s">
        <v>108</v>
      </c>
      <c r="E75" s="92"/>
      <c r="F75" s="92"/>
      <c r="G75" s="92"/>
      <c r="H75" s="86">
        <v>444.57</v>
      </c>
      <c r="I75" s="86"/>
      <c r="J75" s="33">
        <f t="shared" si="0"/>
        <v>0.016625903154871426</v>
      </c>
    </row>
    <row r="76" spans="1:10" ht="24.75" customHeight="1">
      <c r="A76" s="97" t="s">
        <v>87</v>
      </c>
      <c r="B76" s="97"/>
      <c r="C76" s="97"/>
      <c r="D76" s="97"/>
      <c r="E76" s="97"/>
      <c r="F76" s="97"/>
      <c r="G76" s="27"/>
      <c r="H76" s="93">
        <v>5959</v>
      </c>
      <c r="I76" s="93"/>
      <c r="J76" s="33">
        <f t="shared" si="0"/>
        <v>0.22285299705305986</v>
      </c>
    </row>
    <row r="77" spans="1:10" ht="15">
      <c r="A77" s="91"/>
      <c r="B77" s="91"/>
      <c r="C77" s="91"/>
      <c r="D77" s="92" t="s">
        <v>125</v>
      </c>
      <c r="E77" s="92"/>
      <c r="F77" s="92"/>
      <c r="G77" s="92"/>
      <c r="H77" s="93">
        <v>532</v>
      </c>
      <c r="I77" s="93"/>
      <c r="J77" s="33">
        <f t="shared" si="0"/>
        <v>0.019895585573456595</v>
      </c>
    </row>
    <row r="78" spans="1:10" ht="15">
      <c r="A78" s="91"/>
      <c r="B78" s="91"/>
      <c r="C78" s="91"/>
      <c r="D78" s="92" t="s">
        <v>140</v>
      </c>
      <c r="E78" s="92"/>
      <c r="F78" s="92"/>
      <c r="G78" s="92"/>
      <c r="H78" s="93">
        <v>123</v>
      </c>
      <c r="I78" s="93"/>
      <c r="J78" s="33">
        <f t="shared" si="0"/>
        <v>0.004599919220930754</v>
      </c>
    </row>
    <row r="79" spans="1:10" ht="15">
      <c r="A79" s="91"/>
      <c r="B79" s="91"/>
      <c r="C79" s="91"/>
      <c r="D79" s="92" t="s">
        <v>88</v>
      </c>
      <c r="E79" s="92"/>
      <c r="F79" s="92"/>
      <c r="G79" s="92"/>
      <c r="H79" s="93">
        <v>5304</v>
      </c>
      <c r="I79" s="93"/>
      <c r="J79" s="33">
        <f t="shared" si="0"/>
        <v>0.19835749225867252</v>
      </c>
    </row>
    <row r="80" spans="1:10" ht="24.75" customHeight="1">
      <c r="A80" s="97" t="s">
        <v>60</v>
      </c>
      <c r="B80" s="97"/>
      <c r="C80" s="97"/>
      <c r="D80" s="97"/>
      <c r="E80" s="97"/>
      <c r="F80" s="97"/>
      <c r="G80" s="27"/>
      <c r="H80" s="86">
        <v>4492.03</v>
      </c>
      <c r="I80" s="86"/>
      <c r="J80" s="33">
        <f t="shared" si="0"/>
        <v>0.16799166778859817</v>
      </c>
    </row>
    <row r="81" spans="1:10" ht="15">
      <c r="A81" s="97" t="s">
        <v>64</v>
      </c>
      <c r="B81" s="97"/>
      <c r="C81" s="97"/>
      <c r="D81" s="97"/>
      <c r="E81" s="97"/>
      <c r="F81" s="97"/>
      <c r="G81" s="27"/>
      <c r="H81" s="86">
        <v>977.67</v>
      </c>
      <c r="I81" s="86"/>
      <c r="J81" s="33">
        <f t="shared" si="0"/>
        <v>0.03656262621729569</v>
      </c>
    </row>
    <row r="82" spans="1:10" ht="15">
      <c r="A82" s="91"/>
      <c r="B82" s="91"/>
      <c r="C82" s="91"/>
      <c r="D82" s="92" t="s">
        <v>65</v>
      </c>
      <c r="E82" s="92"/>
      <c r="F82" s="92"/>
      <c r="G82" s="92"/>
      <c r="H82" s="86">
        <v>977.67</v>
      </c>
      <c r="I82" s="86"/>
      <c r="J82" s="33">
        <f t="shared" si="0"/>
        <v>0.03656262621729569</v>
      </c>
    </row>
    <row r="83" spans="1:10" ht="15">
      <c r="A83" s="97" t="s">
        <v>66</v>
      </c>
      <c r="B83" s="97"/>
      <c r="C83" s="97"/>
      <c r="D83" s="97"/>
      <c r="E83" s="97"/>
      <c r="F83" s="97"/>
      <c r="G83" s="27"/>
      <c r="H83" s="86">
        <v>35446.02</v>
      </c>
      <c r="I83" s="86"/>
      <c r="J83" s="33">
        <f t="shared" si="0"/>
        <v>1.3256002333617554</v>
      </c>
    </row>
    <row r="84" spans="1:10" ht="15">
      <c r="A84" s="99" t="s">
        <v>67</v>
      </c>
      <c r="B84" s="99"/>
      <c r="C84" s="99"/>
      <c r="D84" s="99"/>
      <c r="E84" s="99"/>
      <c r="F84" s="99"/>
      <c r="G84" s="27"/>
      <c r="H84" s="86">
        <v>15740.17</v>
      </c>
      <c r="I84" s="86"/>
      <c r="J84" s="33">
        <f t="shared" si="0"/>
        <v>0.5886464270220946</v>
      </c>
    </row>
    <row r="85" spans="1:10" ht="15">
      <c r="A85" s="99" t="s">
        <v>68</v>
      </c>
      <c r="B85" s="99"/>
      <c r="C85" s="99"/>
      <c r="D85" s="99"/>
      <c r="E85" s="99"/>
      <c r="F85" s="99"/>
      <c r="G85" s="27"/>
      <c r="H85" s="86">
        <v>19705.85</v>
      </c>
      <c r="I85" s="86"/>
      <c r="J85" s="33">
        <f t="shared" si="0"/>
        <v>0.7369538063396609</v>
      </c>
    </row>
    <row r="86" spans="1:10" ht="45" customHeight="1">
      <c r="A86" s="97" t="s">
        <v>69</v>
      </c>
      <c r="B86" s="97"/>
      <c r="C86" s="97"/>
      <c r="D86" s="97"/>
      <c r="E86" s="97"/>
      <c r="F86" s="97"/>
      <c r="G86" s="27"/>
      <c r="H86" s="86">
        <v>85352.24</v>
      </c>
      <c r="I86" s="86"/>
      <c r="J86" s="33">
        <f t="shared" si="0"/>
        <v>3.1919789376056484</v>
      </c>
    </row>
    <row r="87" spans="1:10" ht="15">
      <c r="A87" s="99" t="s">
        <v>70</v>
      </c>
      <c r="B87" s="99"/>
      <c r="C87" s="99"/>
      <c r="D87" s="99"/>
      <c r="E87" s="99"/>
      <c r="F87" s="99"/>
      <c r="G87" s="27"/>
      <c r="H87" s="86">
        <v>42942.22</v>
      </c>
      <c r="I87" s="86"/>
      <c r="J87" s="33">
        <f t="shared" si="0"/>
        <v>1.6059410013612767</v>
      </c>
    </row>
    <row r="88" spans="1:10" ht="15">
      <c r="A88" s="99" t="s">
        <v>71</v>
      </c>
      <c r="B88" s="99"/>
      <c r="C88" s="99"/>
      <c r="D88" s="99"/>
      <c r="E88" s="99"/>
      <c r="F88" s="99"/>
      <c r="G88" s="27"/>
      <c r="H88" s="86">
        <v>7201.68</v>
      </c>
      <c r="I88" s="86"/>
      <c r="J88" s="33">
        <f t="shared" si="0"/>
        <v>0.26932639231701294</v>
      </c>
    </row>
    <row r="89" spans="1:10" ht="15">
      <c r="A89" s="99" t="s">
        <v>72</v>
      </c>
      <c r="B89" s="99"/>
      <c r="C89" s="99"/>
      <c r="D89" s="99"/>
      <c r="E89" s="99"/>
      <c r="F89" s="99"/>
      <c r="G89" s="27"/>
      <c r="H89" s="86">
        <v>35208.34</v>
      </c>
      <c r="I89" s="86"/>
      <c r="J89" s="33">
        <f t="shared" si="0"/>
        <v>1.3167115439273585</v>
      </c>
    </row>
    <row r="90" spans="1:10" ht="15">
      <c r="A90" s="94" t="s">
        <v>27</v>
      </c>
      <c r="B90" s="94"/>
      <c r="C90" s="94"/>
      <c r="D90" s="103">
        <v>382751.28</v>
      </c>
      <c r="E90" s="103"/>
      <c r="F90" s="103"/>
      <c r="G90" s="103"/>
      <c r="H90" s="103"/>
      <c r="I90" s="103"/>
      <c r="J90" s="34"/>
    </row>
    <row r="91" spans="1:11" ht="15">
      <c r="A91" s="23"/>
      <c r="B91" s="23"/>
      <c r="C91" s="23"/>
      <c r="D91" s="96"/>
      <c r="E91" s="96"/>
      <c r="F91" s="23"/>
      <c r="G91" s="23"/>
      <c r="H91" s="23"/>
      <c r="I91" s="23"/>
      <c r="J91" s="23"/>
      <c r="K91" s="23"/>
    </row>
    <row r="92" spans="1:11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5">
      <c r="A93" s="88" t="s">
        <v>73</v>
      </c>
      <c r="B93" s="88"/>
      <c r="C93" s="23"/>
      <c r="D93" s="23"/>
      <c r="E93" s="23"/>
      <c r="F93" s="23"/>
      <c r="G93" s="23"/>
      <c r="H93" s="23"/>
      <c r="I93" s="23"/>
      <c r="J93" s="23" t="s">
        <v>74</v>
      </c>
      <c r="K93" s="23"/>
    </row>
    <row r="94" spans="1:11" ht="15">
      <c r="A94" s="23" t="s">
        <v>0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</row>
  </sheetData>
  <sheetProtection/>
  <mergeCells count="198">
    <mergeCell ref="D91:E91"/>
    <mergeCell ref="A93:B93"/>
    <mergeCell ref="A89:F89"/>
    <mergeCell ref="H89:I89"/>
    <mergeCell ref="A87:F87"/>
    <mergeCell ref="H87:I87"/>
    <mergeCell ref="A88:F88"/>
    <mergeCell ref="H88:I88"/>
    <mergeCell ref="A85:F85"/>
    <mergeCell ref="H85:I85"/>
    <mergeCell ref="A86:F86"/>
    <mergeCell ref="H86:I86"/>
    <mergeCell ref="A90:C90"/>
    <mergeCell ref="D90:I90"/>
    <mergeCell ref="A81:F81"/>
    <mergeCell ref="H81:I81"/>
    <mergeCell ref="A80:F80"/>
    <mergeCell ref="H80:I80"/>
    <mergeCell ref="A83:F83"/>
    <mergeCell ref="H83:I83"/>
    <mergeCell ref="A84:F84"/>
    <mergeCell ref="H84:I84"/>
    <mergeCell ref="A82:C82"/>
    <mergeCell ref="D82:G82"/>
    <mergeCell ref="H82:I82"/>
    <mergeCell ref="A79:C79"/>
    <mergeCell ref="D79:G79"/>
    <mergeCell ref="H79:I79"/>
    <mergeCell ref="A77:C77"/>
    <mergeCell ref="D77:G77"/>
    <mergeCell ref="H77:I77"/>
    <mergeCell ref="A78:C78"/>
    <mergeCell ref="D78:G78"/>
    <mergeCell ref="H78:I78"/>
    <mergeCell ref="A72:F72"/>
    <mergeCell ref="H72:I72"/>
    <mergeCell ref="A71:C71"/>
    <mergeCell ref="D71:G71"/>
    <mergeCell ref="H71:I71"/>
    <mergeCell ref="A75:C75"/>
    <mergeCell ref="D75:G75"/>
    <mergeCell ref="H75:I75"/>
    <mergeCell ref="A76:F76"/>
    <mergeCell ref="H76:I76"/>
    <mergeCell ref="A73:C73"/>
    <mergeCell ref="D73:G73"/>
    <mergeCell ref="H73:I73"/>
    <mergeCell ref="A74:F74"/>
    <mergeCell ref="H74:I74"/>
    <mergeCell ref="A67:C67"/>
    <mergeCell ref="D67:G67"/>
    <mergeCell ref="H67:I67"/>
    <mergeCell ref="A65:F65"/>
    <mergeCell ref="H65:I65"/>
    <mergeCell ref="A69:F69"/>
    <mergeCell ref="H69:I69"/>
    <mergeCell ref="A70:C70"/>
    <mergeCell ref="D70:G70"/>
    <mergeCell ref="H70:I70"/>
    <mergeCell ref="A68:C68"/>
    <mergeCell ref="D68:G68"/>
    <mergeCell ref="H68:I68"/>
    <mergeCell ref="A63:F63"/>
    <mergeCell ref="H63:I63"/>
    <mergeCell ref="A64:F64"/>
    <mergeCell ref="H64:I64"/>
    <mergeCell ref="A62:F62"/>
    <mergeCell ref="H62:I62"/>
    <mergeCell ref="A66:C66"/>
    <mergeCell ref="D66:G66"/>
    <mergeCell ref="H66:I66"/>
    <mergeCell ref="A59:C59"/>
    <mergeCell ref="D59:G59"/>
    <mergeCell ref="H59:I59"/>
    <mergeCell ref="A60:F60"/>
    <mergeCell ref="H60:I60"/>
    <mergeCell ref="A61:F61"/>
    <mergeCell ref="H61:I61"/>
    <mergeCell ref="A57:F57"/>
    <mergeCell ref="H57:I57"/>
    <mergeCell ref="A58:C58"/>
    <mergeCell ref="D58:G58"/>
    <mergeCell ref="H58:I58"/>
    <mergeCell ref="A55:C55"/>
    <mergeCell ref="D55:G55"/>
    <mergeCell ref="H55:I55"/>
    <mergeCell ref="A56:C56"/>
    <mergeCell ref="D56:G56"/>
    <mergeCell ref="H56:I56"/>
    <mergeCell ref="A53:C53"/>
    <mergeCell ref="D53:G53"/>
    <mergeCell ref="H53:I53"/>
    <mergeCell ref="A54:C54"/>
    <mergeCell ref="D54:G54"/>
    <mergeCell ref="H54:I54"/>
    <mergeCell ref="A51:C51"/>
    <mergeCell ref="D51:G51"/>
    <mergeCell ref="H51:I51"/>
    <mergeCell ref="A52:C52"/>
    <mergeCell ref="D52:G52"/>
    <mergeCell ref="H52:I52"/>
    <mergeCell ref="A49:C49"/>
    <mergeCell ref="D49:G49"/>
    <mergeCell ref="H49:I49"/>
    <mergeCell ref="A50:F50"/>
    <mergeCell ref="H50:I50"/>
    <mergeCell ref="A46:F46"/>
    <mergeCell ref="H46:I46"/>
    <mergeCell ref="A47:C47"/>
    <mergeCell ref="D47:G47"/>
    <mergeCell ref="H47:I47"/>
    <mergeCell ref="A48:C48"/>
    <mergeCell ref="D48:G48"/>
    <mergeCell ref="H48:I48"/>
    <mergeCell ref="A44:C44"/>
    <mergeCell ref="D44:G44"/>
    <mergeCell ref="H44:I44"/>
    <mergeCell ref="A45:C45"/>
    <mergeCell ref="D45:G45"/>
    <mergeCell ref="H45:I45"/>
    <mergeCell ref="A43:C43"/>
    <mergeCell ref="D43:G43"/>
    <mergeCell ref="H43:I43"/>
    <mergeCell ref="A40:C40"/>
    <mergeCell ref="D40:G40"/>
    <mergeCell ref="H40:I40"/>
    <mergeCell ref="A41:F41"/>
    <mergeCell ref="H41:I41"/>
    <mergeCell ref="A42:F42"/>
    <mergeCell ref="H42:I42"/>
    <mergeCell ref="A37:E37"/>
    <mergeCell ref="F37:G37"/>
    <mergeCell ref="H37:I37"/>
    <mergeCell ref="J37:K37"/>
    <mergeCell ref="A38:E38"/>
    <mergeCell ref="F38:G38"/>
    <mergeCell ref="H38:I38"/>
    <mergeCell ref="J38:K38"/>
    <mergeCell ref="A31:C31"/>
    <mergeCell ref="D31:K31"/>
    <mergeCell ref="D32:E32"/>
    <mergeCell ref="H34:I34"/>
    <mergeCell ref="A36:E36"/>
    <mergeCell ref="F36:G36"/>
    <mergeCell ref="H36:I36"/>
    <mergeCell ref="J36:K36"/>
    <mergeCell ref="A28:F28"/>
    <mergeCell ref="J28:K28"/>
    <mergeCell ref="A29:F29"/>
    <mergeCell ref="J29:K29"/>
    <mergeCell ref="A30:C30"/>
    <mergeCell ref="D30:G30"/>
    <mergeCell ref="J30:K30"/>
    <mergeCell ref="A25:E25"/>
    <mergeCell ref="F25:G25"/>
    <mergeCell ref="H25:I25"/>
    <mergeCell ref="J25:K25"/>
    <mergeCell ref="A27:C27"/>
    <mergeCell ref="D27:G27"/>
    <mergeCell ref="J27:K27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A17:C17"/>
    <mergeCell ref="D17:G17"/>
    <mergeCell ref="J17:K17"/>
    <mergeCell ref="A18:C18"/>
    <mergeCell ref="D18:K18"/>
    <mergeCell ref="D19:E19"/>
    <mergeCell ref="A14:C14"/>
    <mergeCell ref="D14:G14"/>
    <mergeCell ref="J14:K14"/>
    <mergeCell ref="A15:F15"/>
    <mergeCell ref="J15:K15"/>
    <mergeCell ref="A16:F16"/>
    <mergeCell ref="J16:K16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2014-04-22T12:01:31Z</dcterms:modified>
  <cp:category/>
  <cp:version/>
  <cp:contentType/>
  <cp:contentStatus/>
</cp:coreProperties>
</file>